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wiosmi\Desktop\"/>
    </mc:Choice>
  </mc:AlternateContent>
  <xr:revisionPtr revIDLastSave="0" documentId="8_{93D725AB-364A-4B9E-B7C7-618CD3E09BEF}" xr6:coauthVersionLast="45" xr6:coauthVersionMax="45" xr10:uidLastSave="{00000000-0000-0000-0000-000000000000}"/>
  <bookViews>
    <workbookView xWindow="-108" yWindow="-108" windowWidth="23256" windowHeight="12576" xr2:uid="{00000000-000D-0000-FFFF-FFFF00000000}"/>
  </bookViews>
  <sheets>
    <sheet name="Profil Dostawcy" sheetId="1" r:id="rId1"/>
    <sheet name="Std Lista Pytań 1" sheetId="2" r:id="rId2"/>
    <sheet name="Wynik Audytu 1" sheetId="6" r:id="rId3"/>
    <sheet name="Std Lista Pytań 2" sheetId="7" r:id="rId4"/>
    <sheet name="Wynik Audytu 2" sheetId="8" r:id="rId5"/>
  </sheets>
  <definedNames>
    <definedName name="PP_ActiveDataset">"No Dataset"</definedName>
    <definedName name="PP_Connected">FALSE</definedName>
    <definedName name="PP_Currency">FALSE</definedName>
    <definedName name="PP_DatasetSwitchAll">FALSE</definedName>
    <definedName name="PP_DrillAll">TRUE</definedName>
    <definedName name="PP_DrillLevel">"Drill next level"</definedName>
    <definedName name="PP_HideUNDEF">FALSE</definedName>
    <definedName name="PP_LastRefresh">"den 7 januari 2014 11:07:35"</definedName>
    <definedName name="PP_ListQuery">FALSE</definedName>
    <definedName name="PP_LockOrganisation">FALSE</definedName>
    <definedName name="PP_LockTime">FALSE</definedName>
    <definedName name="PP_OrganisationSwitchAll">TRUE</definedName>
    <definedName name="PP_PeriodSwitchAll">TRUE</definedName>
    <definedName name="PP_Simulation">FALSE</definedName>
    <definedName name="PP_Thousand">FALSE</definedName>
    <definedName name="PP_TopDown">FALSE</definedName>
    <definedName name="PP_YearToDate">FALSE</definedName>
  </definedNames>
  <calcPr calcId="181029"/>
</workbook>
</file>

<file path=xl/calcChain.xml><?xml version="1.0" encoding="utf-8"?>
<calcChain xmlns="http://schemas.openxmlformats.org/spreadsheetml/2006/main">
  <c r="G57" i="6" l="1"/>
  <c r="G58" i="6"/>
  <c r="G59" i="6"/>
  <c r="G60" i="6"/>
  <c r="H57" i="6"/>
  <c r="I57" i="6"/>
  <c r="H58" i="6"/>
  <c r="I58" i="6"/>
  <c r="H59" i="6"/>
  <c r="I59" i="6"/>
  <c r="H60" i="6"/>
  <c r="I60" i="6"/>
  <c r="H70" i="2" l="1"/>
  <c r="H71" i="2"/>
  <c r="E1" i="7" l="1"/>
  <c r="E1" i="2"/>
  <c r="G7" i="6" l="1"/>
  <c r="G7" i="8"/>
  <c r="G24" i="8"/>
  <c r="G26" i="8"/>
  <c r="G27" i="8"/>
  <c r="G25" i="8"/>
  <c r="G23" i="8"/>
  <c r="G20" i="8"/>
  <c r="G21" i="8"/>
  <c r="G22" i="8"/>
  <c r="G19" i="8"/>
  <c r="G15" i="8"/>
  <c r="G16" i="8"/>
  <c r="G17" i="8"/>
  <c r="G18" i="8"/>
  <c r="G14" i="8"/>
  <c r="G12" i="8"/>
  <c r="G13" i="8"/>
  <c r="G11" i="8"/>
  <c r="G8" i="8"/>
  <c r="G9" i="8"/>
  <c r="G10" i="8"/>
  <c r="G55" i="6"/>
  <c r="G56" i="6"/>
  <c r="G54" i="6"/>
  <c r="G53" i="6"/>
  <c r="G52" i="6"/>
  <c r="G50" i="6"/>
  <c r="G51" i="6"/>
  <c r="G49" i="6"/>
  <c r="G46" i="6"/>
  <c r="G47" i="6"/>
  <c r="G48" i="6"/>
  <c r="G45" i="6"/>
  <c r="G43" i="6"/>
  <c r="G44" i="6"/>
  <c r="G42" i="6"/>
  <c r="G38" i="6"/>
  <c r="G39" i="6"/>
  <c r="G40" i="6"/>
  <c r="G41" i="6"/>
  <c r="G37" i="6"/>
  <c r="G35" i="6"/>
  <c r="G36" i="6"/>
  <c r="G34" i="6"/>
  <c r="G32" i="6"/>
  <c r="G33" i="6"/>
  <c r="G31" i="6"/>
  <c r="G24" i="6"/>
  <c r="G25" i="6"/>
  <c r="G26" i="6"/>
  <c r="G27" i="6"/>
  <c r="G28" i="6"/>
  <c r="G29" i="6"/>
  <c r="G30" i="6"/>
  <c r="G23" i="6"/>
  <c r="G22" i="6"/>
  <c r="G21" i="6"/>
  <c r="G16" i="6"/>
  <c r="G17" i="6"/>
  <c r="G18" i="6"/>
  <c r="G19" i="6"/>
  <c r="G20" i="6"/>
  <c r="G15" i="6"/>
  <c r="G8" i="6"/>
  <c r="G9" i="6"/>
  <c r="G10" i="6"/>
  <c r="G11" i="6"/>
  <c r="G12" i="6"/>
  <c r="G13" i="6"/>
  <c r="G14" i="6"/>
  <c r="I26" i="8" l="1"/>
  <c r="I27" i="8"/>
  <c r="I25" i="8"/>
  <c r="I24" i="8"/>
  <c r="L23" i="8" s="1"/>
  <c r="I23" i="8"/>
  <c r="I20" i="8"/>
  <c r="I21" i="8"/>
  <c r="I22" i="8"/>
  <c r="L19" i="8" s="1"/>
  <c r="I19" i="8"/>
  <c r="I15" i="8"/>
  <c r="I16" i="8"/>
  <c r="I17" i="8"/>
  <c r="I18" i="8"/>
  <c r="I14" i="8"/>
  <c r="I12" i="8"/>
  <c r="I13" i="8"/>
  <c r="I11" i="8"/>
  <c r="I8" i="8"/>
  <c r="I9" i="8"/>
  <c r="I10" i="8"/>
  <c r="H26" i="8"/>
  <c r="H27" i="8"/>
  <c r="H25" i="8"/>
  <c r="K25" i="8" s="1"/>
  <c r="H24" i="8"/>
  <c r="K23" i="8" s="1"/>
  <c r="H23" i="8"/>
  <c r="H20" i="8"/>
  <c r="H21" i="8"/>
  <c r="H22" i="8"/>
  <c r="H19" i="8"/>
  <c r="H15" i="8"/>
  <c r="H16" i="8"/>
  <c r="H17" i="8"/>
  <c r="H18" i="8"/>
  <c r="H14" i="8"/>
  <c r="H12" i="8"/>
  <c r="H13" i="8"/>
  <c r="H11" i="8"/>
  <c r="H8" i="8"/>
  <c r="H9" i="8"/>
  <c r="H10" i="8"/>
  <c r="I7" i="8"/>
  <c r="H7" i="8"/>
  <c r="D28" i="8"/>
  <c r="C28" i="8"/>
  <c r="J25" i="8"/>
  <c r="J23" i="8"/>
  <c r="J14" i="8"/>
  <c r="J7" i="8"/>
  <c r="K11" i="8" l="1"/>
  <c r="K14" i="8"/>
  <c r="L11" i="8"/>
  <c r="K7" i="8"/>
  <c r="K28" i="8" s="1"/>
  <c r="L7" i="8"/>
  <c r="K19" i="8"/>
  <c r="L25" i="8"/>
  <c r="J11" i="8"/>
  <c r="J19" i="8"/>
  <c r="L14" i="8"/>
  <c r="L28" i="8" l="1"/>
  <c r="C29" i="8" s="1"/>
  <c r="J28" i="8"/>
  <c r="J29" i="8" s="1"/>
  <c r="C30" i="8" s="1"/>
  <c r="L29" i="8" l="1"/>
  <c r="K29" i="8"/>
  <c r="C31" i="8"/>
  <c r="G33" i="7"/>
  <c r="F33" i="7"/>
  <c r="D33" i="7"/>
  <c r="H32" i="7"/>
  <c r="H31" i="7"/>
  <c r="H30" i="7"/>
  <c r="H28" i="7"/>
  <c r="H27" i="7"/>
  <c r="H25" i="7"/>
  <c r="H24" i="7"/>
  <c r="H23" i="7"/>
  <c r="H22" i="7"/>
  <c r="H20" i="7"/>
  <c r="H19" i="7"/>
  <c r="H18" i="7"/>
  <c r="H17" i="7"/>
  <c r="H16" i="7"/>
  <c r="H14" i="7"/>
  <c r="H13" i="7"/>
  <c r="H12" i="7"/>
  <c r="H10" i="7"/>
  <c r="H9" i="7"/>
  <c r="H8" i="7"/>
  <c r="H7" i="7"/>
  <c r="I55" i="6" l="1"/>
  <c r="I56" i="6"/>
  <c r="I54" i="6"/>
  <c r="I53" i="6"/>
  <c r="I52" i="6"/>
  <c r="I50" i="6"/>
  <c r="I51" i="6"/>
  <c r="I49" i="6"/>
  <c r="I46" i="6"/>
  <c r="I47" i="6"/>
  <c r="I48" i="6"/>
  <c r="I45" i="6"/>
  <c r="I43" i="6"/>
  <c r="I44" i="6"/>
  <c r="I42" i="6"/>
  <c r="I38" i="6"/>
  <c r="I39" i="6"/>
  <c r="I40" i="6"/>
  <c r="I41" i="6"/>
  <c r="I37" i="6"/>
  <c r="I35" i="6"/>
  <c r="I36" i="6"/>
  <c r="I34" i="6"/>
  <c r="I32" i="6"/>
  <c r="I33" i="6"/>
  <c r="I31" i="6"/>
  <c r="I24" i="6"/>
  <c r="I25" i="6"/>
  <c r="I26" i="6"/>
  <c r="I27" i="6"/>
  <c r="I28" i="6"/>
  <c r="I29" i="6"/>
  <c r="I30" i="6"/>
  <c r="I23" i="6"/>
  <c r="I22" i="6"/>
  <c r="I21" i="6"/>
  <c r="I16" i="6"/>
  <c r="I17" i="6"/>
  <c r="I18" i="6"/>
  <c r="I19" i="6"/>
  <c r="I20" i="6"/>
  <c r="I15" i="6"/>
  <c r="I8" i="6"/>
  <c r="I9" i="6"/>
  <c r="I10" i="6"/>
  <c r="I11" i="6"/>
  <c r="I12" i="6"/>
  <c r="I13" i="6"/>
  <c r="I14" i="6"/>
  <c r="I7" i="6"/>
  <c r="H55" i="6"/>
  <c r="H56" i="6"/>
  <c r="H54" i="6"/>
  <c r="H53" i="6"/>
  <c r="H52" i="6"/>
  <c r="H50" i="6"/>
  <c r="H51" i="6"/>
  <c r="H49" i="6"/>
  <c r="H46" i="6"/>
  <c r="H47" i="6"/>
  <c r="H48" i="6"/>
  <c r="H45" i="6"/>
  <c r="H43" i="6"/>
  <c r="H44" i="6"/>
  <c r="H42" i="6"/>
  <c r="H38" i="6"/>
  <c r="H39" i="6"/>
  <c r="H40" i="6"/>
  <c r="H41" i="6"/>
  <c r="H37" i="6"/>
  <c r="H35" i="6"/>
  <c r="H36" i="6"/>
  <c r="H34" i="6"/>
  <c r="H32" i="6"/>
  <c r="H33" i="6"/>
  <c r="H31" i="6"/>
  <c r="H24" i="6" l="1"/>
  <c r="H25" i="6"/>
  <c r="H26" i="6"/>
  <c r="H27" i="6"/>
  <c r="H28" i="6"/>
  <c r="H29" i="6"/>
  <c r="H30" i="6"/>
  <c r="H23" i="6"/>
  <c r="H22" i="6"/>
  <c r="H21" i="6"/>
  <c r="H16" i="6"/>
  <c r="H17" i="6"/>
  <c r="H18" i="6"/>
  <c r="H19" i="6"/>
  <c r="H20" i="6"/>
  <c r="H15" i="6"/>
  <c r="H8" i="6"/>
  <c r="H9" i="6"/>
  <c r="H10" i="6"/>
  <c r="H11" i="6"/>
  <c r="H12" i="6"/>
  <c r="H13" i="6"/>
  <c r="H14" i="6"/>
  <c r="H7" i="6"/>
  <c r="D61" i="6" l="1"/>
  <c r="C61" i="6"/>
  <c r="K54" i="6"/>
  <c r="J54" i="6"/>
  <c r="L54" i="6"/>
  <c r="L52" i="6"/>
  <c r="J52" i="6"/>
  <c r="K52" i="6"/>
  <c r="K49" i="6"/>
  <c r="J49" i="6"/>
  <c r="L49" i="6"/>
  <c r="L45" i="6"/>
  <c r="J45" i="6"/>
  <c r="K45" i="6"/>
  <c r="K42" i="6"/>
  <c r="J42" i="6"/>
  <c r="L42" i="6"/>
  <c r="L37" i="6"/>
  <c r="K37" i="6"/>
  <c r="J37" i="6"/>
  <c r="L34" i="6"/>
  <c r="K34" i="6"/>
  <c r="J34" i="6"/>
  <c r="L31" i="6"/>
  <c r="J31" i="6"/>
  <c r="K31" i="6"/>
  <c r="L23" i="6"/>
  <c r="K23" i="6"/>
  <c r="J23" i="6"/>
  <c r="L21" i="6"/>
  <c r="K21" i="6"/>
  <c r="J21" i="6"/>
  <c r="K15" i="6"/>
  <c r="J15" i="6"/>
  <c r="L15" i="6"/>
  <c r="L7" i="6"/>
  <c r="J7" i="6"/>
  <c r="K7" i="6"/>
  <c r="G72" i="2"/>
  <c r="F72" i="2"/>
  <c r="D72" i="2"/>
  <c r="H69" i="2"/>
  <c r="H68" i="2"/>
  <c r="H67" i="2"/>
  <c r="H66" i="2"/>
  <c r="H65" i="2"/>
  <c r="H63" i="2"/>
  <c r="H62" i="2"/>
  <c r="H60" i="2"/>
  <c r="H59" i="2"/>
  <c r="H58" i="2"/>
  <c r="H56" i="2"/>
  <c r="H55" i="2"/>
  <c r="H54" i="2"/>
  <c r="H53" i="2"/>
  <c r="H51" i="2"/>
  <c r="H50" i="2"/>
  <c r="H49" i="2"/>
  <c r="H47" i="2"/>
  <c r="H46" i="2"/>
  <c r="H45" i="2"/>
  <c r="H44" i="2"/>
  <c r="H43" i="2"/>
  <c r="H41" i="2"/>
  <c r="H40" i="2"/>
  <c r="H39" i="2"/>
  <c r="H37" i="2"/>
  <c r="H36" i="2"/>
  <c r="H35" i="2"/>
  <c r="H33" i="2"/>
  <c r="H32" i="2"/>
  <c r="H31" i="2"/>
  <c r="H30" i="2"/>
  <c r="H29" i="2"/>
  <c r="H28" i="2"/>
  <c r="H27" i="2"/>
  <c r="H26" i="2"/>
  <c r="H24" i="2"/>
  <c r="H23" i="2"/>
  <c r="H21" i="2"/>
  <c r="H20" i="2"/>
  <c r="H19" i="2"/>
  <c r="H18" i="2"/>
  <c r="H17" i="2"/>
  <c r="H16" i="2"/>
  <c r="H14" i="2"/>
  <c r="H13" i="2"/>
  <c r="H12" i="2"/>
  <c r="H11" i="2"/>
  <c r="H10" i="2"/>
  <c r="H9" i="2"/>
  <c r="H8" i="2"/>
  <c r="H7" i="2"/>
  <c r="J61" i="6" l="1"/>
  <c r="J62" i="6" s="1"/>
  <c r="C63" i="6" s="1"/>
  <c r="L61" i="6"/>
  <c r="C62" i="6" s="1"/>
  <c r="K61" i="6"/>
  <c r="K62" i="6" l="1"/>
  <c r="L62" i="6"/>
  <c r="C64" i="6"/>
  <c r="C32" i="8" s="1"/>
</calcChain>
</file>

<file path=xl/sharedStrings.xml><?xml version="1.0" encoding="utf-8"?>
<sst xmlns="http://schemas.openxmlformats.org/spreadsheetml/2006/main" count="729" uniqueCount="437">
  <si>
    <t xml:space="preserve">Informacje ogólne </t>
  </si>
  <si>
    <t xml:space="preserve">Adres i dane kontaktowe </t>
  </si>
  <si>
    <t>Nazwa firmy:</t>
  </si>
  <si>
    <t>NIP:</t>
  </si>
  <si>
    <t>Ulica:</t>
  </si>
  <si>
    <t>Kod pocztowy:</t>
  </si>
  <si>
    <t>Miejscowość:</t>
  </si>
  <si>
    <t>Województwo:</t>
  </si>
  <si>
    <t>Kraj:</t>
  </si>
  <si>
    <t>Telefon:</t>
  </si>
  <si>
    <t>Fax.:</t>
  </si>
  <si>
    <t>Strona WWW:</t>
  </si>
  <si>
    <t>E-mail:</t>
  </si>
  <si>
    <t>Inne lokalizacje:</t>
  </si>
  <si>
    <t>Termin płatności:</t>
  </si>
  <si>
    <t>Waluta faktury:</t>
  </si>
  <si>
    <r>
      <t xml:space="preserve">Warunki dostawy </t>
    </r>
    <r>
      <rPr>
        <sz val="8"/>
        <rFont val="Arial"/>
        <family val="2"/>
        <charset val="238"/>
      </rPr>
      <t>(Incoterms)</t>
    </r>
  </si>
  <si>
    <t>Nazwa banku:</t>
  </si>
  <si>
    <t>Adres (ulica, kod, miasto)</t>
  </si>
  <si>
    <t>Numer konta:</t>
  </si>
  <si>
    <t>IBAN:</t>
  </si>
  <si>
    <t>SWIFT/BIC:</t>
  </si>
  <si>
    <t>Historia</t>
  </si>
  <si>
    <t>Rok założenia</t>
  </si>
  <si>
    <t>Główne osiągnięcia historyczne</t>
  </si>
  <si>
    <t>     </t>
  </si>
  <si>
    <t xml:space="preserve">Relacje własnościowe </t>
  </si>
  <si>
    <t>Osobowość prawna</t>
  </si>
  <si>
    <r>
      <t xml:space="preserve">Nr KRS </t>
    </r>
    <r>
      <rPr>
        <sz val="8"/>
        <rFont val="Arial"/>
        <family val="2"/>
        <charset val="238"/>
      </rPr>
      <t>lub innego dokumentu rejestrującego działalność</t>
    </r>
  </si>
  <si>
    <t>Główni udziałowcy # 1</t>
  </si>
  <si>
    <t>% udziałów</t>
  </si>
  <si>
    <t>Główni udziałowcy # 2</t>
  </si>
  <si>
    <t>Główni udziałowcy # 3</t>
  </si>
  <si>
    <t>Personel</t>
  </si>
  <si>
    <t>Całkowita liczba zatrudnionych</t>
  </si>
  <si>
    <t>Administracja</t>
  </si>
  <si>
    <t>Liczba osób związanych bezpośrednio z produkcją</t>
  </si>
  <si>
    <t>Czy istnieją związki zawodowe ?</t>
  </si>
  <si>
    <t xml:space="preserve">Osoby kontaktowe </t>
  </si>
  <si>
    <t>Obszar</t>
  </si>
  <si>
    <t>Stanowisko</t>
  </si>
  <si>
    <t>Imię i Nazwisko</t>
  </si>
  <si>
    <t>Telefon</t>
  </si>
  <si>
    <t xml:space="preserve">Zarządzanie </t>
  </si>
  <si>
    <t xml:space="preserve">Jakość </t>
  </si>
  <si>
    <t xml:space="preserve">Sprzedaż </t>
  </si>
  <si>
    <t xml:space="preserve">Produkcja </t>
  </si>
  <si>
    <t xml:space="preserve">Księgowość </t>
  </si>
  <si>
    <t xml:space="preserve">Inne </t>
  </si>
  <si>
    <t xml:space="preserve">Informacje handlowe </t>
  </si>
  <si>
    <t>Informacje handlowe</t>
  </si>
  <si>
    <t>ROK.....</t>
  </si>
  <si>
    <t>Sprzedaż [EUR]</t>
  </si>
  <si>
    <t xml:space="preserve">% exportu </t>
  </si>
  <si>
    <t>Gówni Klienci i % obrotu</t>
  </si>
  <si>
    <t xml:space="preserve">Klient </t>
  </si>
  <si>
    <t xml:space="preserve">Główni Dostawcy i % obrotu </t>
  </si>
  <si>
    <t>Supplier</t>
  </si>
  <si>
    <t>Posiadane referencje od klientów lub nagrody</t>
  </si>
  <si>
    <t>Oferowane produkty i technologie (%)</t>
  </si>
  <si>
    <t>Technologia / Produkt</t>
  </si>
  <si>
    <t xml:space="preserve">Wyniki finansowe </t>
  </si>
  <si>
    <t>Zysk z działalności operacyjnej</t>
  </si>
  <si>
    <t>Zysk netto</t>
  </si>
  <si>
    <t xml:space="preserve">Zdolność produkcyjno-usługowa </t>
  </si>
  <si>
    <t>Infrastruktura</t>
  </si>
  <si>
    <t xml:space="preserve">Powierzchnia calkowita </t>
  </si>
  <si>
    <t xml:space="preserve">Biura </t>
  </si>
  <si>
    <t>Magazyn</t>
  </si>
  <si>
    <t>Stosowany system MRP/ERP</t>
  </si>
  <si>
    <t>Jakie systemy CAD są dostepne ?</t>
  </si>
  <si>
    <t>Czy jest stosowana praca wielozmianowa ?</t>
  </si>
  <si>
    <t>Ile zmain jest stosowanych ?</t>
  </si>
  <si>
    <t>Zakres oferowanych wyrobów lub usług lub stosowanych technologii</t>
  </si>
  <si>
    <t xml:space="preserve">Produkt / Usługa </t>
  </si>
  <si>
    <t xml:space="preserve">Opis </t>
  </si>
  <si>
    <t>Usługi / procesy zlecane do poddostawców</t>
  </si>
  <si>
    <t>Proces / Usługa</t>
  </si>
  <si>
    <t>Nazwa podwykonawcy</t>
  </si>
  <si>
    <t>Ważniejszy stosowany sprzęt / oprogramowanie</t>
  </si>
  <si>
    <t>Nazwa maszyny / oprogramowanie</t>
  </si>
  <si>
    <t>Rok produkcji</t>
  </si>
  <si>
    <t xml:space="preserve">Ekspertyza </t>
  </si>
  <si>
    <t>Technologie opanowane bardzo dobrze</t>
  </si>
  <si>
    <t>Nagrody / certyfikaty / patenty</t>
  </si>
  <si>
    <t>Inne</t>
  </si>
  <si>
    <t xml:space="preserve">System Zarządzania Jakością </t>
  </si>
  <si>
    <t xml:space="preserve">Systemy zarządzania </t>
  </si>
  <si>
    <t>Czy firma posiada certyfikat ISO-9001 ?
(proszę dołączyć kopie certyfikatu)</t>
  </si>
  <si>
    <t xml:space="preserve">Rok wdrożenia </t>
  </si>
  <si>
    <t xml:space="preserve">Inne certyfikaty, określić jakie </t>
  </si>
  <si>
    <t>Czy firma wdraża obecnie jakiś system?</t>
  </si>
  <si>
    <t xml:space="preserve">Komentarz </t>
  </si>
  <si>
    <t>Aspekty Środowiskowe i BHP</t>
  </si>
  <si>
    <t>TAK/ NIE</t>
  </si>
  <si>
    <t>Czy dostawca stosuje surowce proekologiczne lub czy stosuje przy produkcji zasady LCA (Life Cycle Analysis)?</t>
  </si>
  <si>
    <t>Czy dostawca posiada deklaracje zgodności dostarczanych komponentów z wymaganiami ROHS (UE nr 2009/95/EC ?</t>
  </si>
  <si>
    <t>Czy dostawca dostarcza karty charakterystyk substancji niebezpiecznych wszędzie tam gdzie jest to wymagane?</t>
  </si>
  <si>
    <t>Czy są prowadzone prace nad spełnieniem dyrektywy UE na temat  substancji zakazanych?</t>
  </si>
  <si>
    <t>Czy firma stosuje się do przepisów ogólno-prawnych z zakresu BHP ?</t>
  </si>
  <si>
    <t xml:space="preserve">   Istotne aspekty współpracy </t>
  </si>
  <si>
    <t xml:space="preserve">TAK/ NIE Opis </t>
  </si>
  <si>
    <t xml:space="preserve">1. Czy dostawca zgadza się pracować w systemie klienta poprzez portal internetowy (ang. iSupplier Portal) ?  </t>
  </si>
  <si>
    <t>2. Czy dostawca stosuje poniższe metody elektronicznej wymiany danych:</t>
  </si>
  <si>
    <r>
      <t xml:space="preserve"> EDI                              </t>
    </r>
    <r>
      <rPr>
        <b/>
        <sz val="10"/>
        <rFont val="Arial"/>
        <family val="2"/>
        <charset val="238"/>
      </rPr>
      <t xml:space="preserve"> </t>
    </r>
  </si>
  <si>
    <r>
      <t xml:space="preserve"> </t>
    </r>
    <r>
      <rPr>
        <sz val="10"/>
        <rFont val="Arial"/>
        <family val="2"/>
        <charset val="238"/>
      </rPr>
      <t xml:space="preserve">ROSETTANET            </t>
    </r>
    <r>
      <rPr>
        <b/>
        <sz val="10"/>
        <rFont val="Arial"/>
        <family val="2"/>
        <charset val="238"/>
      </rPr>
      <t xml:space="preserve"> </t>
    </r>
  </si>
  <si>
    <t xml:space="preserve"> Inne: </t>
  </si>
  <si>
    <t xml:space="preserve">3. Czy dostawca zapoznał się z Podręcznikiem Dostawcy (dostępny na http://www.fideltronik.com.pl/suppliers.html)  ?        </t>
  </si>
  <si>
    <t>4. Czy dostawca zobowiązuje się spełnić wymagania zawarte w Podręczniku Dostawcy?</t>
  </si>
  <si>
    <t>Wypełnione przez:</t>
  </si>
  <si>
    <t>Imię i nazwisko:</t>
  </si>
  <si>
    <t>Stanowisko:</t>
  </si>
  <si>
    <t>Data:</t>
  </si>
  <si>
    <t>*** Wypełnia Fideltronik ***</t>
  </si>
  <si>
    <t xml:space="preserve">Prośba o dodanie nowego dostawcy do Listy Zatwierdzonych Dostawców </t>
  </si>
  <si>
    <t>Wnioskujący:</t>
  </si>
  <si>
    <t>Imię i Nazwisko:</t>
  </si>
  <si>
    <t>Uzasadnienie:</t>
  </si>
  <si>
    <t>Zaatwierdzone przez:</t>
  </si>
  <si>
    <t xml:space="preserve">Data: </t>
  </si>
  <si>
    <t>Podpis:</t>
  </si>
  <si>
    <t>Uwagi:</t>
  </si>
  <si>
    <t>Nazwa Dostawcy</t>
  </si>
  <si>
    <t>Kwestionariusz Dostawcy</t>
  </si>
  <si>
    <t xml:space="preserve">Przedstawiciel ze strony Dostawcy </t>
  </si>
  <si>
    <t>Audytor wiodący</t>
  </si>
  <si>
    <t>Data</t>
  </si>
  <si>
    <t>Nr.</t>
  </si>
  <si>
    <t>WYMAGANIA/ PPOZYCJA</t>
  </si>
  <si>
    <t xml:space="preserve">TYPOWE CELE, DOWODY /DOKUMENTY </t>
  </si>
  <si>
    <t>Samoocena Dostawcy 
(0-3)</t>
  </si>
  <si>
    <t xml:space="preserve">UWAGI/ OBSERWACJE Z AUDYTU
</t>
  </si>
  <si>
    <t>Nie wymagane / Nie zweryfikowane 
 (x)</t>
  </si>
  <si>
    <t>Wynik audytu 
(0-3)</t>
  </si>
  <si>
    <t>Poziom Ryzyka</t>
  </si>
  <si>
    <t xml:space="preserve">UWAGI/ REKOMENDACJE </t>
  </si>
  <si>
    <t>G-MAG ACTION</t>
  </si>
  <si>
    <t>G-MAG Responsibility</t>
  </si>
  <si>
    <t>Due Date</t>
  </si>
  <si>
    <t xml:space="preserve">DZIAŁANIA KORYGUJĄCE I ZAPOBIEGAWCZE
</t>
  </si>
  <si>
    <t xml:space="preserve">Data realizacji (dd/mm/rr) </t>
  </si>
  <si>
    <t>1. Informacje ogólne, Zarządzanie organizacją</t>
  </si>
  <si>
    <t>"0" = Nieudokumentowane i niezgodne ; "1" = Nieudokumentowane ale zgodne lub udokumentowane ale niezgodne ;                                                                  
                  "2" = Udokumentowane i częściowo zgodne; "3" = Udokumentowane i w pełni zgodne:
Dostawca wypełnia jasno zielone pola</t>
  </si>
  <si>
    <t>data wdrożenia</t>
  </si>
  <si>
    <t>N/A</t>
  </si>
  <si>
    <t>Paul Gingl</t>
  </si>
  <si>
    <t xml:space="preserve">     
Praktyki BHP są na miejscu, konsekwentnie przestrzegane i dopasowane do organizacji
</t>
  </si>
  <si>
    <t xml:space="preserve">Zakład jest czysty, uporządkowany i dobrze oświetlony
- 5S dyscypliny są na miejscu
- odpowiednie zabezpieczenia, bezpieczeństwo maszyn i urządzeń są zachowane
- brak oznak widocznego zanieczyszczenia, wycieków z maszyn            
</t>
  </si>
  <si>
    <t>Nick Korecki</t>
  </si>
  <si>
    <t>Dostawca zobowiązuje się do przestrzegania i podtrzymywania najwyższych standardów etycznych we wszystkich działaniach i obszarach działalności, zarówno w odniesieniu do konkurencji, jak i partnerów biznesowych czy pracowników</t>
  </si>
  <si>
    <t xml:space="preserve">Kodeks Etyczny </t>
  </si>
  <si>
    <t xml:space="preserve">
Zarząd określa cele jakości i wydajności firmy, które promują ciągłe doskonalenie 
</t>
  </si>
  <si>
    <t>Cele określone w przeglądach zarządzania  
Cele odzwierciedlają ciągłe doskonalenie procesów  
Notatki z przeglądów zarządzania  
Dowody analizy kosztów jakości</t>
  </si>
  <si>
    <t>Assign C.I. Champion to implement C.I. system.</t>
  </si>
  <si>
    <t>Feb. 28-07</t>
  </si>
  <si>
    <t>Komunikacja i obsługa klietna
Procesy komunikacyjne są zdefiniowane oraz udokumentowane w celu wyjaśnienia ról, obowiązków, oczekiwań oraz podjętych zobowiązań, co zapobiega  możliwości wystąpienia nieporozumień i konfliktów. Zarząd posiada wystarczające zasoby, aby skutecznie zarządzać wymaganiami klienta</t>
  </si>
  <si>
    <t xml:space="preserve">Macierz Komunikacji
Kwalifikacje kluczowego personelu
- Poziom znajomości jezykowej umożliwiający "obsługę" klienta                                          
</t>
  </si>
  <si>
    <t>Integracja Systemu</t>
  </si>
  <si>
    <t xml:space="preserve">Czy dostawca posiada system MRP?
Czy dostawca załącza prognozę MRP w Zintegrowanym Systemie Zarządzania Dostawców MRP
</t>
  </si>
  <si>
    <t>Możliwości Systemu</t>
  </si>
  <si>
    <t xml:space="preserve">Czy dane Klienta są autmatycznie transferowane i włączane do systemu zarządzania i planowania - zamówienia, potwierdzenia zamówień, aktualizacje zamówień, ASN, faktury. 
Czy dostawca posiada wiedzę i doświadczenie w zakresie obsługi Portalu Dostawców (ang. iSupplier Portal), lub innego portalu do zarządzania łańcuchem dostaw?
</t>
  </si>
  <si>
    <t>Planowanie Materiałowe i Logistyka (Materials Planning &amp; Logistics -MP&amp;L)</t>
  </si>
  <si>
    <t>Implementacja procesu w celu zapewnienia płynnego przepływu materiałowego i logistycznego, identyfiakcaji, przekazania, oraz wyeliminowania stwierdzonych niezgodności do umowy MP&amp;L.</t>
  </si>
  <si>
    <t xml:space="preserve"> </t>
  </si>
  <si>
    <t>2. Inspekcja wejściowa, identyfikacja i kontrola materiału</t>
  </si>
  <si>
    <t>"0" = Nieudokumentowane i niezgodne ; "1" = Nieudokumentowane ale zgodne lub udokumentowane ale  niezgodne ;                                                                  
                  "2" = Udokumentowane i częściowo zgodne; "3" = Udokumentowane i w pełni zgodne:
Dostawca wypełnia jasno zielone pola</t>
  </si>
  <si>
    <t xml:space="preserve">System zapewnienia jakości dostawcy zapewnia, że ​​wszystkie zakupione materiały spełniają określone wymagania specyfikacji klienta oraz wymagania stosownych rozporządzeń lub/i dyrektyw.
</t>
  </si>
  <si>
    <t>Procedura inspekcji wejściowej, kryteria inspekcji, charakterystyki specjalne i krytyczne, Receiving inspection procedure, inspection criteria, special characteristics, testy kwalifikacyjne,  Certyfikaty Zgodności (ang.CoC), oznakowanie komponentów, etykietowanie  itp.</t>
  </si>
  <si>
    <t>Dominic Burkart</t>
  </si>
  <si>
    <t xml:space="preserve">Kontrolowany materiał jest odpowiednio oznakowany do przyjęcia lub odrzucenia i możliwy do odszukania/wytropienia poprzez sprawozdania z kontroli                                               
</t>
  </si>
  <si>
    <t>Etykiety kontroli jakości, oznaczenie obszaru przyjęcia towaru jak i miejsca na  wyroby niezgodne jak wskazano w procedurze</t>
  </si>
  <si>
    <t>Review PFLOW, CP, Inspection Sheets and PFMEA and ensure they match</t>
  </si>
  <si>
    <t>Andy Moschee / Ben Reginella</t>
  </si>
  <si>
    <t xml:space="preserve">Zapisy z kontroli jakości są prowadzone. System kontroli zapisów do identyfikowania, przechowywania, ochrony, przechowywania oraz usuwania rejestrów jakości 
</t>
  </si>
  <si>
    <t>Rejestr wyników inspekcji wejściowej, zapisy  z kontroli jakości</t>
  </si>
  <si>
    <t>Andy Moschee</t>
  </si>
  <si>
    <t xml:space="preserve">
Inspektorzy są przeszkoleni i posiadają odpowiednie kwalifikacje do wykonywania wszelkich pomiarów i testów z wykorzystaniem technik statystycznych                                        
</t>
  </si>
  <si>
    <t>Zapisy ze szkoleń,  macierz umiejętności, wykrsy fukcji są aktualne i prawidłowo wypełnione</t>
  </si>
  <si>
    <t xml:space="preserve">Material niezgodny jest właściwie oznakowany i odseparowany od zgodnego                                 
</t>
  </si>
  <si>
    <t xml:space="preserve">Czerwone naklejki, oznaczenie obszaru na materiały niezgodne 
</t>
  </si>
  <si>
    <t>Mike Vassos / Paul Manners</t>
  </si>
  <si>
    <t xml:space="preserve">Śledzenie zastosowanych surowców w wyrobach przesłanych do klienta z dokladnością do partii produkcyjnej jest zapewnione                                       
</t>
  </si>
  <si>
    <t xml:space="preserve">Lot Traceability - zapisy  z przyjęcia towaru wraz z numerami partii produkcyjnej (ang. Lot numbers)
- material w trakcie procesu z numerami Lot 
- czy dostarczony do klienta produkt może być prześledzony w stecz, wracając do materiału
 - stosowanie kodów kreskowych na  etykietach </t>
  </si>
  <si>
    <t>Bruno Cestra</t>
  </si>
  <si>
    <t>3. Zarządzanie Dostawcami</t>
  </si>
  <si>
    <r>
      <rPr>
        <b/>
        <sz val="10"/>
        <rFont val="Arial"/>
        <family val="2"/>
        <charset val="238"/>
      </rPr>
      <t xml:space="preserve">Dokonywanie zakupów materiałowych z niezatwierdzonych źródeł </t>
    </r>
    <r>
      <rPr>
        <sz val="10"/>
        <rFont val="Arial"/>
        <family val="2"/>
      </rPr>
      <t xml:space="preserve">jest uniemożliwione oraz skutecznie kontrolowane dzięki implementacji Listy Zatweirdzonych Dostawców </t>
    </r>
  </si>
  <si>
    <t>Proces selekcji oraz zatweirdzenia dostawcy, procedury kontroli i obsługi ASL. Proces zapewniający użycie dostawców zatwierdzonych przez klienta - rejestracja przyjęć materiału produkcyjnego</t>
  </si>
  <si>
    <r>
      <rPr>
        <b/>
        <sz val="10"/>
        <rFont val="Arial"/>
        <family val="2"/>
        <charset val="238"/>
      </rPr>
      <t>Adekwatny i efektywny proces Zarządzania Dostawcami</t>
    </r>
    <r>
      <rPr>
        <sz val="10"/>
        <rFont val="Arial"/>
        <family val="2"/>
      </rPr>
      <t>. Ocena dostawców jest systematycznie przeprowadzana oraz analizowana pod kątem takich aspektów jak: jakość, terminowość oraz koszty.</t>
    </r>
  </si>
  <si>
    <t xml:space="preserve"> Ocena Dostawców - zapisy
   - wnioski / plan poprawy / działania korygujące
</t>
  </si>
  <si>
    <t>4. Realizacja Produktu, Pomiary, Analizy i Doskonalenie</t>
  </si>
  <si>
    <r>
      <rPr>
        <b/>
        <sz val="10"/>
        <rFont val="Arial"/>
        <family val="2"/>
        <charset val="238"/>
      </rPr>
      <t xml:space="preserve">Zarządzanie nowym projektem </t>
    </r>
    <r>
      <rPr>
        <sz val="10"/>
        <rFont val="Arial"/>
        <family val="2"/>
        <charset val="238"/>
      </rPr>
      <t xml:space="preserve">
Walidacja produktu oraz procesu przed uruchomieniem/zwolnieniem produkcji masowej</t>
    </r>
  </si>
  <si>
    <t>Procedura zwalniania produktu i procesu APQP/PPAP - zasady projektowania procesu, badanie zdolności produkcyjnych, wydajności i kosztów, proces FMEA itp.</t>
  </si>
  <si>
    <t xml:space="preserve">
</t>
  </si>
  <si>
    <t>Review Supplier drawings and ensure proper dimensions / tolerances are noted and match control plans and inspection sheets.</t>
  </si>
  <si>
    <t>Jim Quatrale / Ben Reginella</t>
  </si>
  <si>
    <t>Feb. 23-07</t>
  </si>
  <si>
    <r>
      <rPr>
        <b/>
        <sz val="10"/>
        <rFont val="Arial"/>
        <family val="2"/>
        <charset val="238"/>
      </rPr>
      <t>Planowanie zdolności produkcyjnych zawiera takie aspekty jak elastyczność i bezpieczeństwo.</t>
    </r>
    <r>
      <rPr>
        <sz val="10"/>
        <rFont val="Arial"/>
        <family val="2"/>
        <charset val="238"/>
      </rPr>
      <t xml:space="preserve"> Organizacja powinna winna dokonać porównania swoich zasobów w odniesieniu do krótko, średnio i długoterminowych założeń klienta zarówno produkcyjnych, jak i obsługoych. Proces powinien mieć miejsce w celu zapewnienia płynnej komunikacji do klienta ryzyka mogącego wpłynąć na jego operacje</t>
    </r>
  </si>
  <si>
    <t>1. Implementacja procesu w celu przekazania informacji o wszelkich istotnych ograniczeniach uniemożliwiających spełnienie założeń klienta
2. Porównanie zasobów do wymagań klienta winno być weryfikowane po otrzymaniu wymagań prognozowych.
3. Proces ma miejsce w celu zapewnienia ciągłości dostaw obecnej części (np. bufor magazynowy) oraz udostępnienia wystarczających możliwości rozwojowych, produkcji, oraz ewaluacji nowych części zamiennych.
4. wymagania PPAP są włączone w proces planowania zasobów oraz odpowiednio zarządzane</t>
  </si>
  <si>
    <r>
      <t xml:space="preserve">    
</t>
    </r>
    <r>
      <rPr>
        <b/>
        <sz val="10"/>
        <rFont val="Arial"/>
        <family val="2"/>
        <charset val="238"/>
      </rPr>
      <t>Potrzeby i wymagania klientów</t>
    </r>
    <r>
      <rPr>
        <sz val="10"/>
        <rFont val="Arial"/>
        <family val="2"/>
      </rPr>
      <t xml:space="preserve"> są włączone do projektu produktu i / lub procesów produkcyjnych. Krytyczne do jakości (CTQ) właściwości są zidentyfikowane i zrozumiałe.                     
</t>
    </r>
  </si>
  <si>
    <t>Statystyki klientów/ końcowych użytkowników, przeglądy projektów technicznych, ocena wstępnych mozliwości produkcyjnych,  plan wdrożenia wyrobu do produkcji,  veryfikacja procesu produkcyjnego, partia próbna itp.</t>
  </si>
  <si>
    <r>
      <t xml:space="preserve">  
</t>
    </r>
    <r>
      <rPr>
        <b/>
        <sz val="10"/>
        <rFont val="Arial"/>
        <family val="2"/>
        <charset val="238"/>
      </rPr>
      <t xml:space="preserve">Kluczowe dla danej części charakterystyki </t>
    </r>
    <r>
      <rPr>
        <sz val="10"/>
        <rFont val="Arial"/>
        <family val="2"/>
        <charset val="238"/>
      </rPr>
      <t>i parametry procesu są weryfikowane w oparciu o statystyki kontroli, stosowane są odpowiednie narzędzia jakościowe do rozwiązywania problemów np. do  kontroli kluczowych odchyleń</t>
    </r>
  </si>
  <si>
    <t xml:space="preserve">Histogram, wykres rozruchu produkcji, wykresy SPC, analiza ryzyka - FMEA, diagramy przyczynowo-skutkowe, </t>
  </si>
  <si>
    <t xml:space="preserve">                      
</t>
  </si>
  <si>
    <t>Follow up with ATLAS re: undersize bushing issue.  Master Samples of Supplied components to be identified and stored.  Commutator picture to be copied onto inspection sheet.  QA Lab Technicians to have access to part drawings electronically.</t>
  </si>
  <si>
    <t>Jim Quatrale</t>
  </si>
  <si>
    <r>
      <t xml:space="preserve">  
</t>
    </r>
    <r>
      <rPr>
        <b/>
        <sz val="10"/>
        <rFont val="Arial"/>
        <family val="2"/>
        <charset val="238"/>
      </rPr>
      <t>Zdolność procesu</t>
    </r>
    <r>
      <rPr>
        <sz val="10"/>
        <rFont val="Arial"/>
        <family val="2"/>
        <charset val="238"/>
      </rPr>
      <t xml:space="preserve"> jest mierzona i podejmowane są działania w celu utrzymania ustalonych wartości Cpk / Ppk 
</t>
    </r>
  </si>
  <si>
    <t>Udokumentowane badania zdolności procesu, wyniki (aktualny target Cpk / Ppk)</t>
  </si>
  <si>
    <t>Post Secondary ops instructions.</t>
  </si>
  <si>
    <t>Feb. 13-07</t>
  </si>
  <si>
    <r>
      <rPr>
        <b/>
        <sz val="10"/>
        <rFont val="Arial"/>
        <family val="2"/>
        <charset val="238"/>
      </rPr>
      <t xml:space="preserve"> 
Kontrola dokumentów</t>
    </r>
    <r>
      <rPr>
        <sz val="10"/>
        <rFont val="Arial"/>
        <family val="2"/>
        <charset val="238"/>
      </rPr>
      <t xml:space="preserve">, dokumenty są sprawdzane i zatwierdzane zanim zostaną wydane, łatwo rozpoznawalne i czytelne, przestarzała dokumentacja jest prawidłowo zidentyfikowana lub zniszczona, aby zapobiec niezamierzonemu użyciu,         
</t>
    </r>
  </si>
  <si>
    <t>Procedura, podpisy, kondycja dokumentów</t>
  </si>
  <si>
    <t>-Finalize PM Plan                                                            - Spare parts list to be generated for molding equipment.</t>
  </si>
  <si>
    <r>
      <t xml:space="preserve">            
</t>
    </r>
    <r>
      <rPr>
        <b/>
        <sz val="10"/>
        <rFont val="Arial"/>
        <family val="2"/>
        <charset val="238"/>
      </rPr>
      <t>Odpowiednie instrukcje stanowiskowe</t>
    </r>
    <r>
      <rPr>
        <sz val="10"/>
        <rFont val="Arial"/>
        <family val="2"/>
      </rPr>
      <t xml:space="preserve">  dostępne w razie potrzeby dla pracownika; wszystkie procesy organizacji dokladnie, jasno i wyraźnie opisane,w tym inspekcje, testy i kontole w czasie całego procesu produkcji.
</t>
    </r>
  </si>
  <si>
    <t>Instrukcje stanowiskowe zdefiniowane w Planie Kontroli ; określona wielkość próby, częstotliwość, metoda, data kontroli dokumentów /numer rewizjii  itp.</t>
  </si>
  <si>
    <r>
      <t xml:space="preserve">
</t>
    </r>
    <r>
      <rPr>
        <b/>
        <sz val="10"/>
        <rFont val="Arial"/>
        <family val="2"/>
        <charset val="238"/>
      </rPr>
      <t xml:space="preserve">Identyfikacjia materiału podczas produkcji </t>
    </r>
    <r>
      <rPr>
        <sz val="10"/>
        <rFont val="Arial"/>
        <family val="2"/>
      </rPr>
      <t>jest utrzymywana w celu ułatwienia oceny problemu i podjęcia działań naprawczych.</t>
    </r>
  </si>
  <si>
    <t>Udokumentowana procedura wymagana. Wymagane zapisy: numerów partii, dat produkcji; etykietowanie i oznakowania opakowań lub/i produktów, itd. Segregacja materiałów zgonych i niezgodnych z RoHS</t>
  </si>
  <si>
    <t xml:space="preserve">5. Kontrola Zmian </t>
  </si>
  <si>
    <r>
      <rPr>
        <b/>
        <sz val="10"/>
        <rFont val="Arial"/>
        <family val="2"/>
        <charset val="238"/>
      </rPr>
      <t xml:space="preserve">Proces kontroli i reagowania na zmiany </t>
    </r>
    <r>
      <rPr>
        <sz val="10"/>
        <rFont val="Arial"/>
        <family val="2"/>
      </rPr>
      <t xml:space="preserve">wpływające na realizację wyrobu                            </t>
    </r>
    <r>
      <rPr>
        <b/>
        <sz val="10"/>
        <rFont val="Arial"/>
        <family val="2"/>
      </rPr>
      <t xml:space="preserve">
</t>
    </r>
  </si>
  <si>
    <t xml:space="preserve"> Zapisy zmian inżynieryjnych 
 Instrukcje kontroli są zmieniane w nawiązaniu do   ostatniego poziomu  rewizji 
PPAP lub wydania dokumentów  odzwierciedlają ostatni poziom </t>
  </si>
  <si>
    <t xml:space="preserve"> 
</t>
  </si>
  <si>
    <t>Boundary Samples for secondary operations to be created and implemented.  Check mistake proofing every shift.  Vision system to be retrofitted.  Create boundary sample to verify operation of missing -E- m/c operation.  Suggest that red bins be set up at each secondary op and have a procedure whereby fault counter is matched up with parts in the red bin to account for defects made on the shift.  Ensure addressed in PFMEA.</t>
  </si>
  <si>
    <t>Andy Moschee / Bruno Cestra / Ben Reginella</t>
  </si>
  <si>
    <r>
      <rPr>
        <b/>
        <sz val="10"/>
        <color indexed="8"/>
        <rFont val="Arial"/>
        <family val="2"/>
        <charset val="238"/>
      </rPr>
      <t>Powiadomienia klienta</t>
    </r>
    <r>
      <rPr>
        <sz val="10"/>
        <color indexed="8"/>
        <rFont val="Arial"/>
        <family val="2"/>
      </rPr>
      <t xml:space="preserve"> / zatwierdzenia  przed zmianą wersji (ECN/PCN)
</t>
    </r>
  </si>
  <si>
    <t xml:space="preserve">Procedura powiadamiania klientów o zmianach np. miejsca produkcji, transferow produktów, maszyn, zmian dot. surowców itp.
</t>
  </si>
  <si>
    <t xml:space="preserve">Nowe oraz uaktualnione wymogi oraz specyfikacje klienta są przeglądane oraz terminowo wdrażane </t>
  </si>
  <si>
    <t>Udokumentowane procedury. Przeglądy techniczne używanych metod, badanie wydajności na podstawie podobnych części, udokumentowana, przeglądnięta procedura, APQP, PPAP. Przegląd oraz wdrażanie akcji korekcyjnych po założeniu PPAP przed wypuszczeniem pierwszej partii produkcyjnej</t>
  </si>
  <si>
    <t>Internal audits to be addressed through TS16949.  LPA to be implemented.</t>
  </si>
  <si>
    <t>Andy Moschee / Annette Devries</t>
  </si>
  <si>
    <t>Apr. 01-07</t>
  </si>
  <si>
    <t>6. Niezgodności</t>
  </si>
  <si>
    <t xml:space="preserve">
Niezgodne materiały, części i podzespoły są odpowiednio segregowane oraz zidentyfikowane w celu uniknięcia niezamierzonego użycia. Istnieje specjalny obszar lub opakowania na niezgodności. Właściwa kwalifikacja niezgodności przez odpowiedni personel.</t>
  </si>
  <si>
    <t xml:space="preserve">Przegląd strefy przechowywania niezgodności,  oznaczenie niezgodnych materialów/produktów  Kto odpowiada za kwalifikację materiału niezgodnego </t>
  </si>
  <si>
    <t>Investigate Lot Traceability Julian date system in Thixomoulding process</t>
  </si>
  <si>
    <t>Ben Reginella</t>
  </si>
  <si>
    <t>Mistake-proofing and error-proofing używane do kontroli krytycznych cech i zapewnienia integralności produktu</t>
  </si>
  <si>
    <t xml:space="preserve"> Systemowe potwierdzanie błędów 
- Poka Yoke
- Pudełka z blokadą na defekty 
- Zapisy z codziennej weryfikacji błędów          
</t>
  </si>
  <si>
    <t xml:space="preserve">Materiały, komponenty i podzespoły po przeróbce/naprawie są ponownie sprawdzane lub/i ponownie przetestowane w celu potwierdzenia zgodności z wymaganiami.                </t>
  </si>
  <si>
    <t xml:space="preserve">Zapisy z kontroli, pieczątka, podpis,  oznaczenie itp.  Instrukcja naprawy   </t>
  </si>
  <si>
    <t>7. Utrzymanie Ruchu, Kontrola i Monitorowanie Przyrządów Kontrolno Pomiarowych</t>
  </si>
  <si>
    <t xml:space="preserve">Efektywny system Utrzymania Maszyn              
</t>
  </si>
  <si>
    <t xml:space="preserve">Plan przeglądów i konserwacji maszyn i urządzeń
Zapisy, w tym analizy przestojów 
- Baza danych na części zamienne 
- Wizualny stan sprzętu 
- Brak przecieków, smaru itp.
</t>
  </si>
  <si>
    <t xml:space="preserve">
</t>
  </si>
  <si>
    <t xml:space="preserve">Operatorzy maszyn i urządzeń są wykwalifikowani i przeszkoleni 
</t>
  </si>
  <si>
    <t xml:space="preserve"> Zapisy ze szkoleń operatorów </t>
  </si>
  <si>
    <t xml:space="preserve">      
Narzędzia przechowywane są w odpowiednim, jasno zdefiniowanym obszarze, odpowiednio opisane i ujęte w ewidencji zapewniając możliwość ich śledzenia, szczególnie w przypadku własności Klienta 
</t>
  </si>
  <si>
    <r>
      <t xml:space="preserve">Charakterystyka narzędzi, identyfikacja           </t>
    </r>
    <r>
      <rPr>
        <b/>
        <sz val="10"/>
        <rFont val="Arial"/>
        <family val="2"/>
      </rPr>
      <t xml:space="preserve">
</t>
    </r>
  </si>
  <si>
    <t xml:space="preserve">               
Wskaźniki i urządzenia testowe są skalibrowane według standardów wzorcowych rozpoznawanych przez odpowiednie organy lub agencje                     
</t>
  </si>
  <si>
    <t xml:space="preserve">Procedura kalibracji,  naklejki potwierdzające  kalibrację, data następnej kalibracji,
</t>
  </si>
  <si>
    <r>
      <t xml:space="preserve">
Urządzenia pomiarowe, oprzyrządowanie oraz sprzęt testowy  są regularnie kontrolowane i kalibrowane w oparciu o udokumentowane procedury                                        </t>
    </r>
    <r>
      <rPr>
        <b/>
        <sz val="10"/>
        <rFont val="Arial"/>
        <family val="2"/>
      </rPr>
      <t xml:space="preserve"> 
</t>
    </r>
  </si>
  <si>
    <t>Naklejki kalibracji, zapisy z kalibracji, pozytywna identyfikacja lub segregacja przyrządów poza terminem kalibracji,  lokalizacja kalibrowania</t>
  </si>
  <si>
    <t>8. Magazynowanie</t>
  </si>
  <si>
    <t xml:space="preserve">Materiały i produkty są właściwie oznakowane w celu uniknięcia błędów ludzkich i zabezpieczone przed uszkodzeniem                   
</t>
  </si>
  <si>
    <t xml:space="preserve">Prawidłowe numery części, opis, ilość, brak widocznych śladów zniszczenia
</t>
  </si>
  <si>
    <t xml:space="preserve">
Materialy łatwopalne i niebezpieczne są odpowiednio przechowywane i chronione, data ważności oraz ograniczony czas przechowywania monitorowane.
</t>
  </si>
  <si>
    <r>
      <rPr>
        <sz val="10"/>
        <rFont val="Tahoma"/>
        <family val="2"/>
        <charset val="238"/>
      </rPr>
      <t xml:space="preserve">procesdura/instrukcja, zapisy, miejsce i warunki przechowywania wyrobów gotowych    </t>
    </r>
    <r>
      <rPr>
        <b/>
        <sz val="10"/>
        <rFont val="Tahoma"/>
        <family val="2"/>
      </rPr>
      <t xml:space="preserve">                                                     </t>
    </r>
    <r>
      <rPr>
        <sz val="11"/>
        <color theme="1"/>
        <rFont val="Calibri"/>
        <family val="2"/>
        <scheme val="minor"/>
      </rPr>
      <t xml:space="preserve">
</t>
    </r>
  </si>
  <si>
    <t xml:space="preserve">FIFO jest przestrzegane 
</t>
  </si>
  <si>
    <r>
      <t xml:space="preserve">procedura/instrukcja, zapisy               </t>
    </r>
    <r>
      <rPr>
        <b/>
        <sz val="10"/>
        <rFont val="Tahoma"/>
        <family val="2"/>
      </rPr>
      <t xml:space="preserve">
</t>
    </r>
  </si>
  <si>
    <t>9. Wysyłka i Transport</t>
  </si>
  <si>
    <r>
      <rPr>
        <b/>
        <sz val="10"/>
        <rFont val="Arial"/>
        <family val="2"/>
        <charset val="238"/>
      </rPr>
      <t xml:space="preserve">Pakowanie, etykietowanie i paletyzacjia
</t>
    </r>
    <r>
      <rPr>
        <sz val="10"/>
        <rFont val="Arial"/>
        <family val="2"/>
        <charset val="238"/>
      </rPr>
      <t>Organizacja winna gwarantować rozwiązania pakowania, etykietowania oraz paletyzacji, dostosowane do wymogów i specyfikacji klienta</t>
    </r>
  </si>
  <si>
    <t xml:space="preserve">Standardowa etykieta Fideltronika dla pojedynczego oraz zbiorczego pakowania
Standardowa paletyzacja Fideltronika
Przeglądy techniczne, testy pakowania/wysyłki, instrukcje pakowania, testy wytrzymałości kartonów itp. </t>
  </si>
  <si>
    <t>Organizacja winna posiadać proces zapewniający płynny przepływ dokumentacji transportowej, zgodność danych z wymogami klienta, zapewnienie standardów wynikających z aktów prawnych zarówno lokalnych jak i międzynarodowych. Dodatkowo Advanced Shipping Notices (ASNs) są poprawnie oraz terminowo wprowadzane</t>
  </si>
  <si>
    <r>
      <t>Liczba niezgodności logistycznych</t>
    </r>
    <r>
      <rPr>
        <b/>
        <sz val="10"/>
        <rFont val="Tahoma"/>
        <family val="2"/>
        <charset val="238"/>
      </rPr>
      <t xml:space="preserve"> </t>
    </r>
    <r>
      <rPr>
        <sz val="10"/>
        <rFont val="Tahoma"/>
        <family val="2"/>
        <charset val="238"/>
      </rPr>
      <t>związana z dokumentami transportowymi oraz ich zarządzaniem</t>
    </r>
  </si>
  <si>
    <t>Bezpieczeństwo wysyłki</t>
  </si>
  <si>
    <t>Dostęp do dokumentacji pakowania oraz transportowej, kontrola odpowiedzialności, obecna kontrola bezpieczeństwa</t>
  </si>
  <si>
    <r>
      <rPr>
        <b/>
        <sz val="10"/>
        <rFont val="Arial"/>
        <family val="2"/>
        <charset val="238"/>
      </rPr>
      <t xml:space="preserve">Przepisy prawne dotyczące Exportu/Importu
</t>
    </r>
    <r>
      <rPr>
        <sz val="10"/>
        <rFont val="Arial"/>
        <family val="2"/>
        <charset val="238"/>
      </rPr>
      <t>Część produktów sprzedawanych przez dostawców, jak również powiązane technologie czy dokumentacje podlegają kontroli z tytłu prawa exportowego w różnych obszarach: Stany Zjednoczone, Unia Eurpoejska, lub/oraz inne obszary ("Prawo Exportowe").</t>
    </r>
  </si>
  <si>
    <t xml:space="preserve">Dostawca winien spełnic po swojej stronie wszystkie wymogi umożliwiające poprawny oraz prawnie zgodny przepływ materiałów i usług, poprzez zdobycie licencji, pozwoleń, autoryzacji transferowych, exportowych czy importowych, odpowiadających aktualnym aktom prawnym </t>
  </si>
  <si>
    <t>10. Działania Korygujące i Zapobiegawcze/ Proces Reklamacji</t>
  </si>
  <si>
    <t xml:space="preserve">Wdrożony system działań korygujących uwzględniający analizę przyczyny wystąpienia niezgodności oraz terminowe wdrażanie działań zapobiegawczych. Prowadzenie FMEA oraz/lub innego rodzaj analizy ryzyka </t>
  </si>
  <si>
    <t>Udokumentowana procedura wymagana. Rejestr działań korygujących, wykresy trendu, minuty ze spotkań, audyty wewnętrzne, analiza częstotliwości wystąpienia niezgodności oraz kosztów, sprawdzanie powtarzalności problemów</t>
  </si>
  <si>
    <t>Metodologia 8D jest znana i przestrzegana - w odniesieniu do reklamacji klientów jak i reklamacji do dostawców</t>
  </si>
  <si>
    <t xml:space="preserve">Pierwsza odpowiedź
3D/ działania natychmiastowe
Czas odpowiedzi raportem 8D 
Analiza efektywności działań korygujących oraz powtarzalności problemów
</t>
  </si>
  <si>
    <t>Zapisy z procesu reklamacji  (reklamacje zgłoszone przez klienta) pokazują, że probemy są szybko rozwiązywane oraz podejmowane są działania w kierunku zabezpieczenia potrzeb klienta poprzez zapewnienie ciągłości produkcji oraz minimalizowanie strat finansowych po stronie klienta</t>
  </si>
  <si>
    <t xml:space="preserve">Monitorowanie finansowego rozliczania reklamacji, czasu zamknięcia reklamacji, ilości reklamacji które spowodowały zatrzymanie produkcji po stronie klienta;
Zarządzanie Niezgodnościami Logistycznymi zgłoszonymi przez Fideltronik.  </t>
  </si>
  <si>
    <t>11. Kwalifikacje Personelu</t>
  </si>
  <si>
    <t xml:space="preserve">               
Umiejętności, poziom wykształcenia, szkolenia i odpowiednie kwalifikacje wymagany dla każdego stanowiska są udokumentowane</t>
  </si>
  <si>
    <t>opis pracy, macież umiejętności, zapisy ze szkoleń, wykorzystanie pomocy szkoleniowych i instrukcji na stanowiskach pracy</t>
  </si>
  <si>
    <t xml:space="preserve">         
Kwalifikacja pracowników / certyfikacja jest zachowana szczególnie w przypadku gdy wynik jakości procesu jest silnie uzależniony od umiejętności operatora
</t>
  </si>
  <si>
    <t xml:space="preserve">poprawna kwalifikacja pracowników, historia szkoleń i nabytych umiejętności 
</t>
  </si>
  <si>
    <t xml:space="preserve">12. Polityka Ochrony Środowiska/ Wymagania Prawne </t>
  </si>
  <si>
    <r>
      <t xml:space="preserve">
</t>
    </r>
    <r>
      <rPr>
        <b/>
        <sz val="10"/>
        <rFont val="Arial"/>
        <family val="2"/>
        <charset val="238"/>
      </rPr>
      <t>Udokumentowana polityka ochrony środowisk</t>
    </r>
    <r>
      <rPr>
        <sz val="10"/>
        <rFont val="Arial"/>
        <family val="2"/>
      </rPr>
      <t>a istnieje, zawiera zobowiązanie do przestrzegania stosownych przepisów dotyczących ochrony środowiska oraz do ciągłego doskonalenia i zapobiegania zanieczyszczeniom</t>
    </r>
  </si>
  <si>
    <t xml:space="preserve">dokument określający Politykę Ochrony Środowiska 
</t>
  </si>
  <si>
    <r>
      <rPr>
        <b/>
        <sz val="10"/>
        <rFont val="Arial"/>
        <family val="2"/>
        <charset val="238"/>
      </rPr>
      <t>Polityka zgodności z dyrektywą RoHS</t>
    </r>
    <r>
      <rPr>
        <sz val="10"/>
        <rFont val="Arial"/>
        <family val="2"/>
      </rPr>
      <t xml:space="preserve"> jest udokumentowana i przechowywana, określa wymagania dotyczące kwalifikacji materiałów i  procesów, weryfikację na wejściu, kontrolę przez producentów, deklaracje zgodności i wyniki pomiarów  </t>
    </r>
  </si>
  <si>
    <t xml:space="preserve">Zapisy , deklaracje, wyniki testów, uddokumentowany systeme zbierania danych dot. zgodności z RoHS
</t>
  </si>
  <si>
    <r>
      <t xml:space="preserve">
</t>
    </r>
    <r>
      <rPr>
        <b/>
        <sz val="10"/>
        <rFont val="Arial"/>
        <family val="2"/>
        <charset val="238"/>
      </rPr>
      <t xml:space="preserve">Skuteczna identyfikacja </t>
    </r>
    <r>
      <rPr>
        <sz val="10"/>
        <rFont val="Arial"/>
        <family val="2"/>
      </rPr>
      <t>i segregacja  elementów zgodnych i niezgodnych z RoHS w celu uniknięcia ich wymieszania, nieprawidłowego korzystania lub/i niezamierzonego użycia elementów niezgodnych z RoHS</t>
    </r>
  </si>
  <si>
    <t xml:space="preserve">Udokumentowana procedura. Monitorowanie dostaw, technik oznaczania/ etykietowania elementów zgodnych i niezgodnych z RoHS, świadomość pracowników </t>
  </si>
  <si>
    <t xml:space="preserve">
Dokumenty potwierdzające zgodność z REACH wysyłane są do Klienta</t>
  </si>
  <si>
    <t xml:space="preserve">Plan pozyskiwania danych, wyniki badań, Deklaracje od dostawców, Deklaracje do Klientów
</t>
  </si>
  <si>
    <t xml:space="preserve">Dostawca musi posiadać wdrożony system do komunikowania informacji dotyczących bezpiecznego obchodzenia się z substancjami niebezpiecznymi (Karty Charakterystyki) zawartych w środkach chemicznych lub innych produktach zawierających substancje niebezpieczne                           </t>
  </si>
  <si>
    <t>Baza danych / pliki. Zapisy komunikacji z klientami, Karty Charakterystyk</t>
  </si>
  <si>
    <t>Dostawca jest zobowiązany do przestrzegania przepisów prawnych i dostosowania się do wymogów klienta w odniesieniu do "Konfliktowych Minerałów”</t>
  </si>
  <si>
    <t xml:space="preserve">udokumentowana i przestrzegana polityka zgodności z "Konfiktowymi Minerałami" (ang.Conflict Minerals); zapisy </t>
  </si>
  <si>
    <r>
      <t xml:space="preserve"> </t>
    </r>
    <r>
      <rPr>
        <sz val="10"/>
        <color indexed="49"/>
        <rFont val="Arial"/>
        <family val="2"/>
      </rPr>
      <t xml:space="preserve">
</t>
    </r>
  </si>
  <si>
    <t xml:space="preserve">Punktacja ogólna </t>
  </si>
  <si>
    <t xml:space="preserve">Lista pytań standardowych </t>
  </si>
  <si>
    <t xml:space="preserve">Całkowita ilość punktów </t>
  </si>
  <si>
    <t xml:space="preserve">Obowiązkowe wymagania
(M) </t>
  </si>
  <si>
    <t>Nr. pytania</t>
  </si>
  <si>
    <t>Nie zweryfikowane/ Nie wymagane (x)</t>
  </si>
  <si>
    <t>Samoocena Dostawcy</t>
  </si>
  <si>
    <t xml:space="preserve">Wynik Audytu </t>
  </si>
  <si>
    <t>1.</t>
  </si>
  <si>
    <t>Zarządzanie Organizacją</t>
  </si>
  <si>
    <t>2.</t>
  </si>
  <si>
    <t>M</t>
  </si>
  <si>
    <t>3.</t>
  </si>
  <si>
    <t>4.</t>
  </si>
  <si>
    <t>5.</t>
  </si>
  <si>
    <t>6.</t>
  </si>
  <si>
    <t>7.</t>
  </si>
  <si>
    <t>8.</t>
  </si>
  <si>
    <t>Inspekcja Wejściowa Materiału</t>
  </si>
  <si>
    <t>9.</t>
  </si>
  <si>
    <t>10.</t>
  </si>
  <si>
    <t>11.</t>
  </si>
  <si>
    <t>12.</t>
  </si>
  <si>
    <t>13.</t>
  </si>
  <si>
    <t>14.</t>
  </si>
  <si>
    <t>Zarządzanie Dostawcami</t>
  </si>
  <si>
    <t>15.</t>
  </si>
  <si>
    <t>16.</t>
  </si>
  <si>
    <t>Realizacja Produktu</t>
  </si>
  <si>
    <t>17.</t>
  </si>
  <si>
    <t>18.</t>
  </si>
  <si>
    <t>19.</t>
  </si>
  <si>
    <t>20.</t>
  </si>
  <si>
    <t>21.</t>
  </si>
  <si>
    <t>22.</t>
  </si>
  <si>
    <t>23.</t>
  </si>
  <si>
    <t>24.</t>
  </si>
  <si>
    <t>Kontrola Zmian</t>
  </si>
  <si>
    <t>25.</t>
  </si>
  <si>
    <t>26.</t>
  </si>
  <si>
    <t>27.</t>
  </si>
  <si>
    <t>Niezgodności</t>
  </si>
  <si>
    <t>28.</t>
  </si>
  <si>
    <t>29.</t>
  </si>
  <si>
    <t>30.</t>
  </si>
  <si>
    <t>Utrzymanie Ruchu, Przyrządy Kontrolno-Pomiarowe</t>
  </si>
  <si>
    <t>31.</t>
  </si>
  <si>
    <t>32.</t>
  </si>
  <si>
    <t>33.</t>
  </si>
  <si>
    <t>34.</t>
  </si>
  <si>
    <t>35.</t>
  </si>
  <si>
    <t>Magazyny</t>
  </si>
  <si>
    <t>36.</t>
  </si>
  <si>
    <t>37.</t>
  </si>
  <si>
    <t>38.</t>
  </si>
  <si>
    <t xml:space="preserve">9. </t>
  </si>
  <si>
    <t>Wysyłka i Transport</t>
  </si>
  <si>
    <t>39.</t>
  </si>
  <si>
    <t>40.</t>
  </si>
  <si>
    <t>41.</t>
  </si>
  <si>
    <t>42.</t>
  </si>
  <si>
    <t xml:space="preserve">10. </t>
  </si>
  <si>
    <t>Działania Korygujące i Zapobiegawcze/ Proces Reklamacji</t>
  </si>
  <si>
    <t>43.</t>
  </si>
  <si>
    <t>44.</t>
  </si>
  <si>
    <t>45.</t>
  </si>
  <si>
    <t>Kwalifikacje Personelu</t>
  </si>
  <si>
    <t>46.</t>
  </si>
  <si>
    <t>47.</t>
  </si>
  <si>
    <t xml:space="preserve">Polityka Ochrony Środowiska/ Wymagania Prawne </t>
  </si>
  <si>
    <t>48.</t>
  </si>
  <si>
    <t>49.</t>
  </si>
  <si>
    <t>50.</t>
  </si>
  <si>
    <t>51.</t>
  </si>
  <si>
    <t>52.</t>
  </si>
  <si>
    <t>53.</t>
  </si>
  <si>
    <t>Ilość punktów możliwych do zdobycia:</t>
  </si>
  <si>
    <t>Ilość punktów otrzymanych w czasie audytu:</t>
  </si>
  <si>
    <t xml:space="preserve">Ilość punktów możliwych do zdobycia - ilość punktów za nie zweryfikowane/ nie wymagane pozycje: </t>
  </si>
  <si>
    <t>Ogólny wynik audytu, %</t>
  </si>
  <si>
    <t>Zakres punktacji</t>
  </si>
  <si>
    <t>&lt;60%</t>
  </si>
  <si>
    <t>60 - 70%</t>
  </si>
  <si>
    <t>&gt;70%</t>
  </si>
  <si>
    <t>Nie akceptowany / Nie zatwierdzony</t>
  </si>
  <si>
    <t>Warunkowo akceptowany/ Warunkowo zatwierdzony</t>
  </si>
  <si>
    <t>Akceptowany / Zatwierdzony</t>
  </si>
  <si>
    <t>Uwagi</t>
  </si>
  <si>
    <t>Numer D-U-N-S</t>
  </si>
  <si>
    <t>1. Kwotowanie/wyceny projektów</t>
  </si>
  <si>
    <t>Czy są analizowane przez dostawcę informację zawarte w RFQ (description gdzie są informacje o kliencie końcowym, nazwie aplikacji itd.)
Czy dostawca analizuję załączoną do każdej linii specyfikację techniczną (załącznik w PDF)
Czy dostawca posiada wiedze wpisywania ofert do RFQ za pomocą szablonów zdefiniowanych (txt, xml)</t>
  </si>
  <si>
    <t xml:space="preserve">Jakość informacji zawartych w ofercie </t>
  </si>
  <si>
    <t>2. Proces BPA/Kontraktowanie/ważność kwotacji</t>
  </si>
  <si>
    <t>3. Prognoza/LT/Proces „Capacity Constrains”</t>
  </si>
  <si>
    <t>Jak często jest analizowana i aktualizowana informacja na temat „Capacity Constrains”</t>
  </si>
  <si>
    <t>Jak często analizowany jest poziom magazynów buforowych?</t>
  </si>
  <si>
    <t>Czy wielkość magazynów buforowych jest adekwatna do podpisanej umowy logistycznej</t>
  </si>
  <si>
    <t>4. Obsługa Zamówień/Potwierdzanie Zamówień/Proces ASN</t>
  </si>
  <si>
    <t>W jaki sposób są przetwarzane zamówienia i w jakim czasie; porównanie ilości zamówień w systemie dostawcy z portalem FT</t>
  </si>
  <si>
    <t>W jakim czasie są potwierdzane zamówienia;
Czy jest wykonywana analiza nie potwierdzonych zamówień</t>
  </si>
  <si>
    <t>5. Obsługa faktur</t>
  </si>
  <si>
    <t>Kto przetwarza i analizuje informacje o niezgodnościach na fakturze</t>
  </si>
  <si>
    <t>Czy są sprawdzane na iSupplier Portal statusy faktur (np. on-hold)</t>
  </si>
  <si>
    <t>6. Działania Korygujące i Zapobiegawcze/ Proces Reklamacji</t>
  </si>
  <si>
    <t>Kwotowanie/wyceny projektów</t>
  </si>
  <si>
    <t>Proces BPA/Kontraktowanie/ważność kwotacji</t>
  </si>
  <si>
    <t>Prognoza/LT/Proces „Capacity Constrains”</t>
  </si>
  <si>
    <t>Obsługa Zamówień/Potwierdzanie Zamówień/Proces ASN</t>
  </si>
  <si>
    <t>Obsługa faktur</t>
  </si>
  <si>
    <t>Ogólny wynik audytu (Dystrybutor), %</t>
  </si>
  <si>
    <t xml:space="preserve">FDMS-37-101    </t>
  </si>
  <si>
    <t xml:space="preserve">Dostawca jest zobowiązany do przestrzegania wymagań prawnych i regulacyjnych zgodnie z zapisem w Podręczniku Dostawcy </t>
  </si>
  <si>
    <t xml:space="preserve">wymagania klienta; rejestr wymagań prawnych i regulacyjnych; nadzór nad wymaganiami prawnymi i regulacyjnymi </t>
  </si>
  <si>
    <t>54.</t>
  </si>
  <si>
    <t>Czy firma posiada certyfikat IATF 16949 ?
(proszę dołączyć kopie certyfikatu)</t>
  </si>
  <si>
    <t>Czy firma posiada certyfikat ISO 14001 ?
(proszę dołączyć kopie certyfikatu)</t>
  </si>
  <si>
    <t>Czy firma posiada certyfikat ISO 45001 ?
(proszę dołączyć kopie certyfikatu)</t>
  </si>
  <si>
    <t>Czy firma posiada certyfikat ISO 13485 ?
(proszę dołączyć kopie certyfikatu)</t>
  </si>
  <si>
    <t xml:space="preserve">Posiadanie certyfikatu 
ISO 9001, IATF 16949 i/lub ISO 13485 (zależne od celu i zakresu audytu)
</t>
  </si>
  <si>
    <t>Dostęp do aplikacji Sourcing Supplier</t>
  </si>
  <si>
    <t xml:space="preserve">Uprawnienia osób, dostępy, ilość osób, zakres kompetencji </t>
  </si>
  <si>
    <t>Notyfikacje informujące o nowym RFQ na portalu</t>
  </si>
  <si>
    <t xml:space="preserve">Analiza, ramy czasowe, </t>
  </si>
  <si>
    <t>Przetwarzanie i analiza otrzymanego RFQ</t>
  </si>
  <si>
    <t>Parametry zakupowe (np..weryfikacja i korekta MPN, MOQ, MPQ, LT, CW, MFR, status; dodatkowo-ROHS, stock, comments )</t>
  </si>
  <si>
    <t>Proces potwierdzania kontraktów</t>
  </si>
  <si>
    <t xml:space="preserve">Ramy czasowe, weryfikacja danych w kontrakcie (cena, MPN, MFR, CW, LT, status); cykliczna analiza statusu kontraktów </t>
  </si>
  <si>
    <t>Ważność kwotacji w odniesieniu do ważności BPA</t>
  </si>
  <si>
    <t>Monitorowanie</t>
  </si>
  <si>
    <t xml:space="preserve">Integralność danych kontraktowych </t>
  </si>
  <si>
    <t xml:space="preserve">Zgodność MPNów, zapisów; czy dostawca dostarcza elementy zgodnie z „Supplier Item” w kontrakcie i nazwą producenta we flex field; sparowanie MPN z pozycją dostawcy </t>
  </si>
  <si>
    <t>Zarządzanie LT logistycznym i producenta</t>
  </si>
  <si>
    <t>Jak jest aktualizowany, jak często, w jaki sposób</t>
  </si>
  <si>
    <t xml:space="preserve">Ramy czasowe, aktualizacja, integralność danych, </t>
  </si>
  <si>
    <t xml:space="preserve">Przetwarzanie przesłanej przez FT prognozy </t>
  </si>
  <si>
    <t>Ramy czasowe, 
Czy są analizowane linie które wypadły z prognozy i nowe i w jaki sposób</t>
  </si>
  <si>
    <t xml:space="preserve">Czy są, jak wygląda mechanizm/model zarządzania, </t>
  </si>
  <si>
    <t>Umowa logistyczna</t>
  </si>
  <si>
    <t>Przetwarzanie zamówień</t>
  </si>
  <si>
    <t>Potwierdzanie i aktualizacja zamówień</t>
  </si>
  <si>
    <t>Realizacja zamówień</t>
  </si>
  <si>
    <t>Weryfikacja cen na zamowieniach</t>
  </si>
  <si>
    <t>Powiadomienia o wysyłce</t>
  </si>
  <si>
    <t>Monitorowanie przetworzenia ASN, jak to jest grupowane (do linii, faktury)</t>
  </si>
  <si>
    <t xml:space="preserve">
Monitorowanie procesu rejestracji faktur elektronicznych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</si>
</sst>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
    <numFmt numFmtId="166" formatCode="_(* #,##0.00_);_(* \(#,##0.00\);_(* &quot;-&quot;??_);_(@_)"/>
  </numFmts>
  <fonts count="96">
    <font>
      <sz val="11"/>
      <color theme="1"/>
      <name val="Calibri"/>
      <family val="2"/>
      <scheme val="minor"/>
    </font>
    <font>
      <sz val="11"/>
      <color theme="1"/>
      <name val="Calibri"/>
      <family val="2"/>
      <scheme val="minor"/>
    </font>
    <font>
      <sz val="10"/>
      <name val="Tahoma"/>
      <family val="2"/>
      <charset val="238"/>
    </font>
    <font>
      <b/>
      <sz val="12"/>
      <name val="Arial"/>
      <family val="2"/>
      <charset val="238"/>
    </font>
    <font>
      <sz val="10"/>
      <name val="Arial"/>
      <family val="2"/>
      <charset val="238"/>
    </font>
    <font>
      <b/>
      <sz val="10"/>
      <name val="Arial"/>
      <family val="2"/>
      <charset val="238"/>
    </font>
    <font>
      <b/>
      <sz val="10"/>
      <name val="Arial"/>
      <family val="2"/>
    </font>
    <font>
      <sz val="8"/>
      <name val="Arial"/>
      <family val="2"/>
      <charset val="238"/>
    </font>
    <font>
      <sz val="10"/>
      <name val="Verdana"/>
      <family val="2"/>
      <charset val="238"/>
    </font>
    <font>
      <sz val="10"/>
      <name val="Tahoma"/>
      <family val="2"/>
    </font>
    <font>
      <sz val="8"/>
      <name val="Arial Narrow"/>
      <family val="2"/>
      <charset val="238"/>
    </font>
    <font>
      <sz val="9"/>
      <name val="Arial"/>
      <family val="2"/>
      <charset val="238"/>
    </font>
    <font>
      <b/>
      <sz val="10"/>
      <name val="Arial Unicode MS"/>
      <family val="2"/>
      <charset val="238"/>
    </font>
    <font>
      <b/>
      <sz val="14"/>
      <name val="Arial"/>
      <family val="2"/>
      <charset val="238"/>
    </font>
    <font>
      <sz val="10"/>
      <name val="Arial"/>
      <family val="2"/>
    </font>
    <font>
      <b/>
      <sz val="26"/>
      <name val="Arial"/>
      <family val="2"/>
      <charset val="238"/>
    </font>
    <font>
      <b/>
      <sz val="12"/>
      <color indexed="8"/>
      <name val="Arial"/>
      <family val="2"/>
    </font>
    <font>
      <b/>
      <sz val="12"/>
      <name val="Arial"/>
      <family val="2"/>
    </font>
    <font>
      <sz val="16"/>
      <name val="Arial"/>
      <family val="2"/>
    </font>
    <font>
      <b/>
      <sz val="16"/>
      <name val="Arial"/>
      <family val="2"/>
    </font>
    <font>
      <sz val="13"/>
      <name val="Arial"/>
      <family val="2"/>
    </font>
    <font>
      <b/>
      <sz val="16"/>
      <color indexed="8"/>
      <name val="Arial"/>
      <family val="2"/>
      <charset val="238"/>
    </font>
    <font>
      <sz val="10"/>
      <color indexed="8"/>
      <name val="Arial"/>
      <family val="2"/>
    </font>
    <font>
      <sz val="13"/>
      <color indexed="8"/>
      <name val="Arial"/>
      <family val="2"/>
    </font>
    <font>
      <b/>
      <sz val="16"/>
      <color indexed="8"/>
      <name val="Arial"/>
      <family val="2"/>
    </font>
    <font>
      <b/>
      <sz val="16"/>
      <name val="Tahoma"/>
      <family val="2"/>
      <charset val="238"/>
    </font>
    <font>
      <sz val="10"/>
      <color indexed="8"/>
      <name val="Arial"/>
      <family val="2"/>
      <charset val="238"/>
    </font>
    <font>
      <b/>
      <sz val="10"/>
      <color indexed="8"/>
      <name val="Arial"/>
      <family val="2"/>
      <charset val="238"/>
    </font>
    <font>
      <b/>
      <sz val="16"/>
      <name val="Arial"/>
      <family val="2"/>
      <charset val="238"/>
    </font>
    <font>
      <b/>
      <sz val="10"/>
      <name val="Tahoma"/>
      <family val="2"/>
    </font>
    <font>
      <b/>
      <sz val="10"/>
      <name val="Tahoma"/>
      <family val="2"/>
      <charset val="238"/>
    </font>
    <font>
      <sz val="10"/>
      <color rgb="FFFF0000"/>
      <name val="Arial"/>
      <family val="2"/>
    </font>
    <font>
      <sz val="10"/>
      <name val="Tahoma"/>
      <family val="2"/>
      <charset val="238"/>
    </font>
    <font>
      <b/>
      <sz val="12"/>
      <color indexed="49"/>
      <name val="Arial"/>
      <family val="2"/>
    </font>
    <font>
      <sz val="10"/>
      <color indexed="49"/>
      <name val="Arial"/>
      <family val="2"/>
    </font>
    <font>
      <sz val="9"/>
      <name val="Arial"/>
      <family val="2"/>
    </font>
    <font>
      <b/>
      <i/>
      <sz val="12"/>
      <color indexed="12"/>
      <name val="Arial"/>
      <family val="2"/>
    </font>
    <font>
      <b/>
      <i/>
      <sz val="12"/>
      <color indexed="18"/>
      <name val="Arial"/>
      <family val="2"/>
    </font>
    <font>
      <sz val="8"/>
      <name val="Arial"/>
      <family val="2"/>
    </font>
    <font>
      <b/>
      <i/>
      <sz val="12"/>
      <name val="Arial"/>
      <family val="2"/>
    </font>
    <font>
      <b/>
      <sz val="9"/>
      <color indexed="12"/>
      <name val="Arial"/>
      <family val="2"/>
    </font>
    <font>
      <i/>
      <sz val="7"/>
      <name val="Arial"/>
      <family val="2"/>
    </font>
    <font>
      <i/>
      <sz val="9"/>
      <color indexed="12"/>
      <name val="Arial"/>
      <family val="2"/>
    </font>
    <font>
      <sz val="8"/>
      <color indexed="48"/>
      <name val="Arial"/>
      <family val="2"/>
    </font>
    <font>
      <b/>
      <sz val="9"/>
      <name val="Arial"/>
      <family val="2"/>
      <charset val="238"/>
    </font>
    <font>
      <b/>
      <sz val="9"/>
      <name val="Arial"/>
      <family val="2"/>
    </font>
    <font>
      <b/>
      <sz val="9"/>
      <color indexed="9"/>
      <name val="Arial"/>
      <family val="2"/>
    </font>
    <font>
      <b/>
      <sz val="9"/>
      <color indexed="18"/>
      <name val="Arial"/>
      <family val="2"/>
    </font>
    <font>
      <sz val="10"/>
      <color indexed="18"/>
      <name val="Tahoma"/>
      <family val="2"/>
      <charset val="238"/>
    </font>
    <font>
      <sz val="9"/>
      <color indexed="10"/>
      <name val="Arial"/>
      <family val="2"/>
    </font>
    <font>
      <sz val="9"/>
      <color indexed="48"/>
      <name val="Arial"/>
      <family val="2"/>
    </font>
    <font>
      <sz val="9"/>
      <color rgb="FFFF0000"/>
      <name val="Arial"/>
      <family val="2"/>
    </font>
    <font>
      <sz val="9"/>
      <color indexed="10"/>
      <name val="Arial"/>
      <family val="2"/>
      <charset val="238"/>
    </font>
    <font>
      <i/>
      <sz val="8"/>
      <name val="Arial"/>
      <family val="2"/>
    </font>
    <font>
      <b/>
      <i/>
      <sz val="8"/>
      <color indexed="9"/>
      <name val="Arial"/>
      <family val="2"/>
    </font>
    <font>
      <sz val="10"/>
      <color indexed="9"/>
      <name val="Tahoma"/>
      <family val="2"/>
      <charset val="238"/>
    </font>
    <font>
      <i/>
      <sz val="8"/>
      <color indexed="62"/>
      <name val="Arial"/>
      <family val="2"/>
    </font>
    <font>
      <b/>
      <sz val="9"/>
      <color indexed="60"/>
      <name val="Arial"/>
      <family val="2"/>
    </font>
    <font>
      <b/>
      <sz val="9"/>
      <color indexed="8"/>
      <name val="Arial"/>
      <family val="2"/>
    </font>
    <font>
      <b/>
      <sz val="9"/>
      <color indexed="8"/>
      <name val="Arial"/>
      <family val="2"/>
      <charset val="238"/>
    </font>
    <font>
      <b/>
      <i/>
      <sz val="8"/>
      <name val="Arial"/>
      <family val="2"/>
      <charset val="238"/>
    </font>
    <font>
      <b/>
      <i/>
      <sz val="8"/>
      <color indexed="8"/>
      <name val="Arial"/>
      <family val="2"/>
    </font>
    <font>
      <sz val="8"/>
      <color indexed="62"/>
      <name val="Arial"/>
      <family val="2"/>
      <charset val="238"/>
    </font>
    <font>
      <b/>
      <sz val="8"/>
      <color indexed="62"/>
      <name val="Arial"/>
      <family val="2"/>
      <charset val="238"/>
    </font>
    <font>
      <b/>
      <sz val="10"/>
      <color indexed="9"/>
      <name val="Arial"/>
      <family val="2"/>
    </font>
    <font>
      <b/>
      <sz val="7"/>
      <name val="Arial"/>
      <family val="2"/>
    </font>
    <font>
      <sz val="11"/>
      <color theme="1"/>
      <name val="Calibri"/>
      <family val="2"/>
    </font>
    <font>
      <b/>
      <sz val="12"/>
      <color rgb="FF000000"/>
      <name val="Arial"/>
      <family val="2"/>
    </font>
    <font>
      <b/>
      <sz val="16"/>
      <color rgb="FF000000"/>
      <name val="Arial"/>
      <family val="2"/>
      <charset val="238"/>
    </font>
    <font>
      <sz val="10"/>
      <color rgb="FF000000"/>
      <name val="Arial"/>
      <family val="2"/>
    </font>
    <font>
      <sz val="13"/>
      <color rgb="FF000000"/>
      <name val="Arial"/>
      <family val="2"/>
    </font>
    <font>
      <b/>
      <sz val="16"/>
      <color rgb="FF000000"/>
      <name val="Arial"/>
      <family val="2"/>
    </font>
    <font>
      <sz val="10"/>
      <color rgb="FFFF0000"/>
      <name val="Arial"/>
      <family val="2"/>
      <charset val="238"/>
    </font>
    <font>
      <sz val="10"/>
      <color rgb="FF000000"/>
      <name val="Arial"/>
      <family val="2"/>
      <charset val="238"/>
    </font>
    <font>
      <b/>
      <sz val="9"/>
      <color rgb="FF0000FF"/>
      <name val="Arial"/>
      <family val="2"/>
    </font>
    <font>
      <i/>
      <sz val="9"/>
      <color rgb="FF0000FF"/>
      <name val="Arial"/>
      <family val="2"/>
    </font>
    <font>
      <sz val="8"/>
      <color rgb="FF3366FF"/>
      <name val="Arial"/>
      <family val="2"/>
    </font>
    <font>
      <b/>
      <sz val="9"/>
      <color rgb="FFFFFFFF"/>
      <name val="Arial"/>
      <family val="2"/>
    </font>
    <font>
      <b/>
      <sz val="9"/>
      <color rgb="FF000080"/>
      <name val="Arial"/>
      <family val="2"/>
    </font>
    <font>
      <sz val="9"/>
      <color rgb="FF3366FF"/>
      <name val="Arial"/>
      <family val="2"/>
    </font>
    <font>
      <sz val="9"/>
      <color rgb="FFFF0000"/>
      <name val="Arial"/>
      <family val="2"/>
      <charset val="238"/>
    </font>
    <font>
      <b/>
      <i/>
      <sz val="8"/>
      <color rgb="FFFFFFFF"/>
      <name val="Arial"/>
      <family val="2"/>
    </font>
    <font>
      <sz val="10"/>
      <color rgb="FFFFFFFF"/>
      <name val="Tahoma"/>
      <family val="2"/>
      <charset val="238"/>
    </font>
    <font>
      <i/>
      <sz val="8"/>
      <color rgb="FF333399"/>
      <name val="Arial"/>
      <family val="2"/>
    </font>
    <font>
      <b/>
      <sz val="9"/>
      <color rgb="FF993300"/>
      <name val="Arial"/>
      <family val="2"/>
    </font>
    <font>
      <b/>
      <sz val="9"/>
      <color rgb="FF000000"/>
      <name val="Arial"/>
      <family val="2"/>
    </font>
    <font>
      <b/>
      <sz val="9"/>
      <color rgb="FF000000"/>
      <name val="Arial"/>
      <family val="2"/>
      <charset val="238"/>
    </font>
    <font>
      <b/>
      <i/>
      <sz val="8"/>
      <color rgb="FF000000"/>
      <name val="Arial"/>
      <family val="2"/>
    </font>
    <font>
      <sz val="8"/>
      <color rgb="FF333399"/>
      <name val="Arial"/>
      <family val="2"/>
      <charset val="238"/>
    </font>
    <font>
      <b/>
      <sz val="8"/>
      <color rgb="FF333399"/>
      <name val="Arial"/>
      <family val="2"/>
      <charset val="238"/>
    </font>
    <font>
      <b/>
      <sz val="9"/>
      <color rgb="FF002060"/>
      <name val="Arial"/>
      <family val="2"/>
    </font>
    <font>
      <sz val="9"/>
      <color rgb="FF002060"/>
      <name val="Arial"/>
      <family val="2"/>
    </font>
    <font>
      <sz val="10"/>
      <color rgb="FF002060"/>
      <name val="Tahoma"/>
      <family val="2"/>
      <charset val="238"/>
    </font>
    <font>
      <i/>
      <sz val="8"/>
      <color rgb="FF002060"/>
      <name val="Arial"/>
      <family val="2"/>
    </font>
    <font>
      <b/>
      <sz val="10"/>
      <color rgb="FF002060"/>
      <name val="Arial"/>
      <family val="2"/>
    </font>
    <font>
      <b/>
      <sz val="7"/>
      <color rgb="FF002060"/>
      <name val="Arial"/>
      <family val="2"/>
    </font>
  </fonts>
  <fills count="16">
    <fill>
      <patternFill patternType="none"/>
    </fill>
    <fill>
      <patternFill patternType="gray125"/>
    </fill>
    <fill>
      <patternFill patternType="solid">
        <fgColor indexed="41"/>
        <bgColor indexed="64"/>
      </patternFill>
    </fill>
    <fill>
      <patternFill patternType="solid">
        <fgColor rgb="FFE6E6E6"/>
        <bgColor indexed="64"/>
      </patternFill>
    </fill>
    <fill>
      <patternFill patternType="solid">
        <fgColor indexed="9"/>
        <bgColor indexed="64"/>
      </patternFill>
    </fill>
    <fill>
      <patternFill patternType="solid">
        <fgColor theme="7" tint="0.79998168889431442"/>
        <bgColor indexed="64"/>
      </patternFill>
    </fill>
    <fill>
      <patternFill patternType="solid">
        <fgColor indexed="43"/>
        <bgColor indexed="64"/>
      </patternFill>
    </fill>
    <fill>
      <patternFill patternType="solid">
        <fgColor indexed="42"/>
        <bgColor indexed="64"/>
      </patternFill>
    </fill>
    <fill>
      <patternFill patternType="solid">
        <fgColor rgb="FFCCFFFF"/>
        <bgColor indexed="64"/>
      </patternFill>
    </fill>
    <fill>
      <patternFill patternType="solid">
        <fgColor indexed="10"/>
        <bgColor indexed="64"/>
      </patternFill>
    </fill>
    <fill>
      <patternFill patternType="solid">
        <fgColor indexed="13"/>
        <bgColor indexed="64"/>
      </patternFill>
    </fill>
    <fill>
      <patternFill patternType="solid">
        <fgColor indexed="17"/>
        <bgColor indexed="64"/>
      </patternFill>
    </fill>
    <fill>
      <patternFill patternType="solid">
        <fgColor rgb="FFFFFF99"/>
        <bgColor rgb="FF000000"/>
      </patternFill>
    </fill>
    <fill>
      <patternFill patternType="solid">
        <fgColor rgb="FFCCFFFF"/>
        <bgColor rgb="FF000000"/>
      </patternFill>
    </fill>
    <fill>
      <patternFill patternType="solid">
        <fgColor rgb="FFCCFFCC"/>
        <bgColor rgb="FF000000"/>
      </patternFill>
    </fill>
    <fill>
      <patternFill patternType="solid">
        <fgColor rgb="FFFF0000"/>
        <bgColor rgb="FF000000"/>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style="medium">
        <color indexed="64"/>
      </right>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32" fillId="0" borderId="0"/>
    <xf numFmtId="164" fontId="1" fillId="0" borderId="0" applyFont="0" applyFill="0" applyBorder="0" applyAlignment="0" applyProtection="0"/>
  </cellStyleXfs>
  <cellXfs count="641">
    <xf numFmtId="0" fontId="0" fillId="0" borderId="0" xfId="0"/>
    <xf numFmtId="0" fontId="3" fillId="0" borderId="0" xfId="0" applyFont="1" applyAlignment="1">
      <alignment horizontal="left" indent="2"/>
    </xf>
    <xf numFmtId="0" fontId="4" fillId="0" borderId="0" xfId="0" applyFont="1"/>
    <xf numFmtId="0" fontId="4" fillId="3" borderId="4" xfId="0" applyFont="1" applyFill="1" applyBorder="1" applyAlignment="1">
      <alignment wrapText="1"/>
    </xf>
    <xf numFmtId="0" fontId="4" fillId="3" borderId="8" xfId="0" applyFont="1" applyFill="1" applyBorder="1" applyAlignment="1">
      <alignment wrapText="1"/>
    </xf>
    <xf numFmtId="0" fontId="4" fillId="4" borderId="0" xfId="0" applyFont="1" applyFill="1" applyAlignment="1">
      <alignment wrapText="1"/>
    </xf>
    <xf numFmtId="0" fontId="5" fillId="0" borderId="0" xfId="0" applyFont="1" applyAlignment="1">
      <alignment wrapText="1"/>
    </xf>
    <xf numFmtId="0" fontId="0" fillId="0" borderId="0" xfId="0" applyAlignment="1">
      <alignment wrapText="1"/>
    </xf>
    <xf numFmtId="0" fontId="5" fillId="0" borderId="13" xfId="0" applyFont="1" applyBorder="1" applyAlignment="1">
      <alignment wrapText="1"/>
    </xf>
    <xf numFmtId="0" fontId="4" fillId="5" borderId="8" xfId="0" applyFont="1" applyFill="1" applyBorder="1" applyAlignment="1">
      <alignment wrapText="1"/>
    </xf>
    <xf numFmtId="0" fontId="4" fillId="3" borderId="4" xfId="0" applyFont="1" applyFill="1" applyBorder="1" applyAlignment="1">
      <alignment horizontal="center" wrapText="1"/>
    </xf>
    <xf numFmtId="0" fontId="4" fillId="3" borderId="3" xfId="0" applyFont="1" applyFill="1" applyBorder="1" applyAlignment="1">
      <alignment horizontal="center" wrapText="1"/>
    </xf>
    <xf numFmtId="49" fontId="5" fillId="0" borderId="13" xfId="0" applyNumberFormat="1" applyFont="1" applyBorder="1" applyAlignment="1">
      <alignment wrapText="1"/>
    </xf>
    <xf numFmtId="0" fontId="8" fillId="0" borderId="0" xfId="0" applyFont="1"/>
    <xf numFmtId="0" fontId="4" fillId="5" borderId="8" xfId="0" applyFont="1" applyFill="1" applyBorder="1" applyAlignment="1">
      <alignment horizontal="center" wrapText="1"/>
    </xf>
    <xf numFmtId="0" fontId="4" fillId="5" borderId="13" xfId="0" applyFont="1" applyFill="1" applyBorder="1" applyAlignment="1">
      <alignment horizontal="center" wrapText="1"/>
    </xf>
    <xf numFmtId="0" fontId="5" fillId="0" borderId="8" xfId="0" applyFont="1" applyBorder="1" applyAlignment="1">
      <alignment wrapText="1"/>
    </xf>
    <xf numFmtId="0" fontId="5" fillId="0" borderId="11" xfId="0" applyFont="1" applyBorder="1" applyAlignment="1">
      <alignment wrapText="1"/>
    </xf>
    <xf numFmtId="0" fontId="5" fillId="5" borderId="8" xfId="0" applyFont="1" applyFill="1" applyBorder="1" applyAlignment="1">
      <alignment wrapText="1"/>
    </xf>
    <xf numFmtId="0" fontId="4" fillId="5" borderId="13" xfId="0" applyFont="1" applyFill="1" applyBorder="1" applyAlignment="1">
      <alignment wrapText="1"/>
    </xf>
    <xf numFmtId="0" fontId="4" fillId="5" borderId="4" xfId="0" applyFont="1" applyFill="1" applyBorder="1" applyAlignment="1">
      <alignment horizontal="center" wrapText="1"/>
    </xf>
    <xf numFmtId="0" fontId="0" fillId="0" borderId="4" xfId="0" applyBorder="1"/>
    <xf numFmtId="0" fontId="4" fillId="5" borderId="4" xfId="0" applyFont="1" applyFill="1" applyBorder="1" applyAlignment="1">
      <alignment wrapText="1"/>
    </xf>
    <xf numFmtId="0" fontId="4" fillId="3" borderId="4" xfId="0" applyFont="1" applyFill="1" applyBorder="1" applyAlignment="1">
      <alignment horizontal="center" vertical="center" wrapText="1"/>
    </xf>
    <xf numFmtId="0" fontId="5" fillId="0" borderId="13" xfId="0" applyFont="1" applyBorder="1" applyAlignment="1">
      <alignment horizontal="center" vertical="center" wrapText="1"/>
    </xf>
    <xf numFmtId="0" fontId="4" fillId="5" borderId="1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5"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7" fillId="5" borderId="8" xfId="0" applyFont="1" applyFill="1" applyBorder="1" applyAlignment="1">
      <alignment wrapText="1"/>
    </xf>
    <xf numFmtId="0" fontId="10" fillId="5" borderId="13" xfId="0" applyFont="1" applyFill="1" applyBorder="1" applyAlignment="1">
      <alignment wrapText="1"/>
    </xf>
    <xf numFmtId="0" fontId="11" fillId="3" borderId="4" xfId="0" applyFont="1" applyFill="1" applyBorder="1" applyAlignment="1">
      <alignment wrapText="1"/>
    </xf>
    <xf numFmtId="0" fontId="11" fillId="3" borderId="8" xfId="0" applyFont="1" applyFill="1" applyBorder="1" applyAlignment="1">
      <alignment wrapText="1"/>
    </xf>
    <xf numFmtId="0" fontId="7" fillId="0" borderId="1" xfId="0" applyFont="1" applyBorder="1" applyAlignment="1">
      <alignment wrapText="1"/>
    </xf>
    <xf numFmtId="0" fontId="0" fillId="0" borderId="3" xfId="0" applyBorder="1" applyAlignment="1">
      <alignment wrapText="1"/>
    </xf>
    <xf numFmtId="0" fontId="3" fillId="0" borderId="0" xfId="0" applyFont="1"/>
    <xf numFmtId="0" fontId="3" fillId="0" borderId="0" xfId="0" applyFont="1" applyAlignment="1">
      <alignment horizontal="center"/>
    </xf>
    <xf numFmtId="0" fontId="13" fillId="0" borderId="0" xfId="0" applyFont="1" applyAlignment="1">
      <alignment horizontal="center"/>
    </xf>
    <xf numFmtId="0" fontId="4" fillId="2" borderId="4" xfId="0" applyFont="1" applyFill="1" applyBorder="1" applyAlignment="1">
      <alignment vertical="top" wrapText="1"/>
    </xf>
    <xf numFmtId="0" fontId="4" fillId="5" borderId="3" xfId="0" applyFont="1" applyFill="1" applyBorder="1" applyAlignment="1">
      <alignment vertical="top" wrapText="1"/>
    </xf>
    <xf numFmtId="0" fontId="4" fillId="0" borderId="3" xfId="0" applyFont="1" applyBorder="1" applyAlignment="1">
      <alignment vertical="top" wrapText="1"/>
    </xf>
    <xf numFmtId="0" fontId="14" fillId="0" borderId="15" xfId="0" applyFont="1" applyBorder="1" applyAlignment="1">
      <alignment horizontal="center" vertical="center"/>
    </xf>
    <xf numFmtId="0" fontId="3" fillId="0" borderId="15" xfId="0" applyFont="1" applyBorder="1" applyAlignment="1">
      <alignment horizontal="center" vertical="center" wrapText="1"/>
    </xf>
    <xf numFmtId="0" fontId="0" fillId="0" borderId="0" xfId="0" applyAlignment="1">
      <alignment horizontal="left" vertical="center"/>
    </xf>
    <xf numFmtId="0" fontId="14" fillId="0" borderId="15" xfId="0" applyFont="1" applyBorder="1" applyAlignment="1">
      <alignment horizontal="center" vertical="center" wrapText="1"/>
    </xf>
    <xf numFmtId="0" fontId="4" fillId="0" borderId="15" xfId="0" applyFont="1" applyBorder="1" applyAlignment="1">
      <alignment horizontal="center" vertical="center"/>
    </xf>
    <xf numFmtId="0" fontId="4" fillId="0" borderId="15" xfId="0" applyFont="1" applyBorder="1" applyAlignment="1">
      <alignment horizontal="center" vertical="center" wrapText="1"/>
    </xf>
    <xf numFmtId="0" fontId="0" fillId="0" borderId="15" xfId="0" applyBorder="1" applyAlignment="1">
      <alignment horizontal="center" vertical="center" wrapText="1"/>
    </xf>
    <xf numFmtId="0" fontId="16" fillId="6" borderId="15" xfId="0" applyFont="1" applyFill="1" applyBorder="1" applyAlignment="1">
      <alignment horizontal="center" vertical="center"/>
    </xf>
    <xf numFmtId="0" fontId="16" fillId="6" borderId="15"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16" fillId="6" borderId="14" xfId="0" applyFont="1" applyFill="1" applyBorder="1" applyAlignment="1">
      <alignment horizontal="center" vertical="center" wrapText="1"/>
    </xf>
    <xf numFmtId="49" fontId="16" fillId="6" borderId="14" xfId="0" applyNumberFormat="1" applyFont="1" applyFill="1" applyBorder="1" applyAlignment="1">
      <alignment horizontal="center" vertical="center" wrapText="1"/>
    </xf>
    <xf numFmtId="49" fontId="17" fillId="6" borderId="14" xfId="0" applyNumberFormat="1" applyFont="1" applyFill="1" applyBorder="1" applyAlignment="1">
      <alignment horizontal="center" vertical="center"/>
    </xf>
    <xf numFmtId="49" fontId="17" fillId="6" borderId="14" xfId="0" applyNumberFormat="1" applyFont="1" applyFill="1" applyBorder="1" applyAlignment="1">
      <alignment horizontal="center" vertical="center" wrapText="1"/>
    </xf>
    <xf numFmtId="49" fontId="17" fillId="6" borderId="24" xfId="0" applyNumberFormat="1" applyFont="1" applyFill="1" applyBorder="1" applyAlignment="1">
      <alignment horizontal="center" vertical="center"/>
    </xf>
    <xf numFmtId="0" fontId="18" fillId="0" borderId="0" xfId="0" applyFont="1" applyAlignment="1">
      <alignment horizontal="left" vertical="center"/>
    </xf>
    <xf numFmtId="0" fontId="0" fillId="2" borderId="15" xfId="0" applyFill="1" applyBorder="1" applyAlignment="1">
      <alignment horizontal="center" vertical="center"/>
    </xf>
    <xf numFmtId="0" fontId="14" fillId="0" borderId="26" xfId="0" applyFont="1" applyBorder="1" applyAlignment="1">
      <alignment horizontal="left" vertical="center" wrapText="1"/>
    </xf>
    <xf numFmtId="0" fontId="14" fillId="0" borderId="25" xfId="0" applyFont="1" applyBorder="1" applyAlignment="1">
      <alignment horizontal="left" vertical="center" wrapText="1"/>
    </xf>
    <xf numFmtId="0" fontId="14" fillId="7" borderId="15" xfId="0" applyFont="1" applyFill="1" applyBorder="1" applyAlignment="1">
      <alignment horizontal="center" vertical="center" wrapText="1"/>
    </xf>
    <xf numFmtId="0" fontId="0" fillId="0" borderId="26" xfId="0" applyBorder="1" applyAlignment="1">
      <alignment horizontal="center" vertical="center"/>
    </xf>
    <xf numFmtId="0" fontId="0" fillId="0" borderId="4" xfId="0" applyBorder="1" applyAlignment="1">
      <alignment horizontal="center" vertical="center"/>
    </xf>
    <xf numFmtId="49" fontId="14" fillId="7" borderId="15" xfId="0" applyNumberFormat="1" applyFont="1" applyFill="1" applyBorder="1" applyAlignment="1">
      <alignment horizontal="left" vertical="center" wrapText="1"/>
    </xf>
    <xf numFmtId="49" fontId="14" fillId="7" borderId="25" xfId="0" applyNumberFormat="1" applyFont="1" applyFill="1" applyBorder="1" applyAlignment="1">
      <alignment horizontal="left" vertical="center" wrapText="1"/>
    </xf>
    <xf numFmtId="0" fontId="4" fillId="0" borderId="26" xfId="0" applyFont="1" applyBorder="1" applyAlignment="1">
      <alignment horizontal="left" vertical="center" wrapText="1"/>
    </xf>
    <xf numFmtId="0" fontId="20" fillId="2" borderId="15" xfId="0" applyFont="1" applyFill="1" applyBorder="1" applyAlignment="1">
      <alignment horizontal="center" vertical="center"/>
    </xf>
    <xf numFmtId="0" fontId="20" fillId="0" borderId="0" xfId="0" applyFont="1" applyAlignment="1">
      <alignment horizontal="left" vertical="center"/>
    </xf>
    <xf numFmtId="0" fontId="4" fillId="0" borderId="25" xfId="0" applyFont="1" applyBorder="1" applyAlignment="1">
      <alignment horizontal="left" vertical="center" wrapText="1"/>
    </xf>
    <xf numFmtId="0" fontId="4" fillId="0" borderId="15" xfId="0" applyFont="1" applyBorder="1" applyAlignment="1">
      <alignment horizontal="left" vertical="center" wrapText="1"/>
    </xf>
    <xf numFmtId="0" fontId="14" fillId="0" borderId="21" xfId="0" applyFont="1" applyBorder="1" applyAlignment="1">
      <alignment horizontal="center" vertical="center"/>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14" fillId="7" borderId="21" xfId="0" applyFont="1" applyFill="1" applyBorder="1" applyAlignment="1">
      <alignment horizontal="center" vertical="center" wrapText="1"/>
    </xf>
    <xf numFmtId="0" fontId="14" fillId="0" borderId="21" xfId="0" applyFont="1" applyBorder="1" applyAlignment="1">
      <alignment horizontal="center" vertical="center" wrapText="1"/>
    </xf>
    <xf numFmtId="0" fontId="0" fillId="0" borderId="19" xfId="0" applyBorder="1" applyAlignment="1">
      <alignment horizontal="center" vertical="center"/>
    </xf>
    <xf numFmtId="0" fontId="0" fillId="0" borderId="16" xfId="0" applyBorder="1" applyAlignment="1">
      <alignment horizontal="center" vertical="center"/>
    </xf>
    <xf numFmtId="49" fontId="14" fillId="7" borderId="21" xfId="0" applyNumberFormat="1" applyFont="1" applyFill="1" applyBorder="1" applyAlignment="1">
      <alignment horizontal="left" vertical="center" wrapText="1"/>
    </xf>
    <xf numFmtId="49" fontId="14" fillId="7" borderId="18" xfId="0" applyNumberFormat="1" applyFont="1" applyFill="1" applyBorder="1" applyAlignment="1">
      <alignment horizontal="left" vertical="center" wrapText="1"/>
    </xf>
    <xf numFmtId="0" fontId="23" fillId="2" borderId="15" xfId="0" applyFont="1" applyFill="1" applyBorder="1" applyAlignment="1">
      <alignment horizontal="center" vertical="center"/>
    </xf>
    <xf numFmtId="0" fontId="20" fillId="0" borderId="15" xfId="0" applyFont="1" applyBorder="1" applyAlignment="1">
      <alignment horizontal="left" vertical="center"/>
    </xf>
    <xf numFmtId="0" fontId="14" fillId="0" borderId="15" xfId="0" applyFont="1" applyBorder="1" applyAlignment="1">
      <alignment horizontal="left" vertical="center" wrapText="1"/>
    </xf>
    <xf numFmtId="0" fontId="0" fillId="0" borderId="15" xfId="0" applyBorder="1" applyAlignment="1">
      <alignment horizontal="center" vertical="center"/>
    </xf>
    <xf numFmtId="0" fontId="0" fillId="0" borderId="15" xfId="0" applyBorder="1" applyAlignment="1">
      <alignment horizontal="left" vertical="center"/>
    </xf>
    <xf numFmtId="0" fontId="14" fillId="0" borderId="14" xfId="0" applyFont="1" applyBorder="1" applyAlignment="1">
      <alignment horizontal="center" vertical="center"/>
    </xf>
    <xf numFmtId="0" fontId="14" fillId="7" borderId="14" xfId="0" applyFont="1" applyFill="1" applyBorder="1" applyAlignment="1">
      <alignment horizontal="center" vertical="center" wrapText="1"/>
    </xf>
    <xf numFmtId="0" fontId="14" fillId="0" borderId="14" xfId="0" applyFont="1" applyBorder="1" applyAlignment="1">
      <alignment horizontal="center" vertical="center" wrapText="1"/>
    </xf>
    <xf numFmtId="0" fontId="0" fillId="0" borderId="22" xfId="0" applyBorder="1" applyAlignment="1">
      <alignment horizontal="center" vertical="center"/>
    </xf>
    <xf numFmtId="0" fontId="0" fillId="0" borderId="8" xfId="0" applyBorder="1" applyAlignment="1">
      <alignment horizontal="center" vertical="center"/>
    </xf>
    <xf numFmtId="49" fontId="14" fillId="7" borderId="14" xfId="0" applyNumberFormat="1" applyFont="1" applyFill="1" applyBorder="1" applyAlignment="1">
      <alignment horizontal="left" vertical="center" wrapText="1"/>
    </xf>
    <xf numFmtId="49" fontId="14" fillId="7" borderId="23" xfId="0" applyNumberFormat="1"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5" xfId="0" applyFont="1" applyBorder="1" applyAlignment="1">
      <alignment horizontal="center" vertical="center" wrapText="1"/>
    </xf>
    <xf numFmtId="0" fontId="4" fillId="0" borderId="0" xfId="0" applyFont="1" applyAlignment="1">
      <alignment horizontal="left" vertical="center" wrapText="1"/>
    </xf>
    <xf numFmtId="49" fontId="14" fillId="7" borderId="21" xfId="0" quotePrefix="1" applyNumberFormat="1" applyFont="1" applyFill="1" applyBorder="1" applyAlignment="1">
      <alignment horizontal="left" vertical="center" wrapText="1"/>
    </xf>
    <xf numFmtId="49" fontId="14" fillId="7" borderId="15" xfId="0" quotePrefix="1" applyNumberFormat="1" applyFont="1" applyFill="1" applyBorder="1" applyAlignment="1">
      <alignment horizontal="left" vertical="center" wrapText="1"/>
    </xf>
    <xf numFmtId="0" fontId="14" fillId="2" borderId="15" xfId="0" applyFont="1" applyFill="1" applyBorder="1" applyAlignment="1">
      <alignment horizontal="center" vertical="center"/>
    </xf>
    <xf numFmtId="0" fontId="14" fillId="7" borderId="15" xfId="0" applyFont="1" applyFill="1" applyBorder="1" applyAlignment="1">
      <alignment horizontal="left" vertical="center" wrapText="1"/>
    </xf>
    <xf numFmtId="0" fontId="26" fillId="0" borderId="15" xfId="0" applyFont="1" applyBorder="1" applyAlignment="1">
      <alignment horizontal="left" vertical="center" wrapText="1"/>
    </xf>
    <xf numFmtId="0" fontId="2" fillId="0" borderId="15" xfId="0" applyFont="1" applyBorder="1" applyAlignment="1">
      <alignment horizontal="left" vertical="center" wrapText="1"/>
    </xf>
    <xf numFmtId="0" fontId="14" fillId="2" borderId="21" xfId="0" applyFont="1" applyFill="1" applyBorder="1" applyAlignment="1">
      <alignment horizontal="center" vertical="center"/>
    </xf>
    <xf numFmtId="0" fontId="2" fillId="0" borderId="14" xfId="0" applyFont="1" applyBorder="1" applyAlignment="1">
      <alignment vertical="center" wrapText="1"/>
    </xf>
    <xf numFmtId="0" fontId="0" fillId="0" borderId="14" xfId="0" applyBorder="1" applyAlignment="1">
      <alignment horizontal="center" vertical="center" wrapText="1"/>
    </xf>
    <xf numFmtId="0" fontId="0" fillId="0" borderId="22" xfId="0" applyBorder="1" applyAlignment="1">
      <alignment horizontal="center" vertical="center" wrapText="1"/>
    </xf>
    <xf numFmtId="0" fontId="0" fillId="7" borderId="14" xfId="0" applyFill="1" applyBorder="1" applyAlignment="1">
      <alignment vertical="center" wrapText="1"/>
    </xf>
    <xf numFmtId="0" fontId="2" fillId="0" borderId="15" xfId="0" applyFont="1" applyBorder="1" applyAlignment="1">
      <alignment vertical="center" wrapText="1"/>
    </xf>
    <xf numFmtId="0" fontId="0" fillId="0" borderId="26" xfId="0" applyBorder="1" applyAlignment="1">
      <alignment horizontal="center" vertical="center" wrapText="1"/>
    </xf>
    <xf numFmtId="0" fontId="0" fillId="7" borderId="15" xfId="0" applyFill="1" applyBorder="1" applyAlignment="1">
      <alignment vertical="center" wrapText="1"/>
    </xf>
    <xf numFmtId="0" fontId="0" fillId="0" borderId="15" xfId="0" applyBorder="1" applyAlignment="1">
      <alignment vertical="center" wrapText="1"/>
    </xf>
    <xf numFmtId="0" fontId="14" fillId="8" borderId="21" xfId="0" applyFont="1" applyFill="1" applyBorder="1" applyAlignment="1">
      <alignment horizontal="center" vertical="center"/>
    </xf>
    <xf numFmtId="0" fontId="2" fillId="0" borderId="25" xfId="0" applyFont="1" applyBorder="1" applyAlignment="1">
      <alignment vertical="center" wrapText="1"/>
    </xf>
    <xf numFmtId="0" fontId="14" fillId="0" borderId="19" xfId="0" applyFont="1" applyBorder="1" applyAlignment="1">
      <alignment horizontal="left" vertical="center" wrapText="1"/>
    </xf>
    <xf numFmtId="0" fontId="14" fillId="0" borderId="18" xfId="0" applyFont="1" applyBorder="1" applyAlignment="1">
      <alignment horizontal="left" vertical="center" wrapText="1"/>
    </xf>
    <xf numFmtId="0" fontId="31" fillId="8" borderId="21" xfId="0" applyFont="1" applyFill="1" applyBorder="1" applyAlignment="1">
      <alignment horizontal="center" vertical="center"/>
    </xf>
    <xf numFmtId="0" fontId="0" fillId="0" borderId="28" xfId="0" applyBorder="1" applyAlignment="1">
      <alignment horizontal="center" vertical="center"/>
    </xf>
    <xf numFmtId="49" fontId="14" fillId="7" borderId="19" xfId="0" applyNumberFormat="1" applyFont="1" applyFill="1" applyBorder="1" applyAlignment="1">
      <alignment horizontal="left" vertical="center" wrapText="1"/>
    </xf>
    <xf numFmtId="0" fontId="0" fillId="0" borderId="0" xfId="0"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center" vertical="center" wrapText="1"/>
    </xf>
    <xf numFmtId="0" fontId="14" fillId="7" borderId="15" xfId="0" applyFont="1" applyFill="1" applyBorder="1" applyAlignment="1">
      <alignment horizontal="center" vertical="center"/>
    </xf>
    <xf numFmtId="0" fontId="14" fillId="0" borderId="29" xfId="0" applyFont="1" applyBorder="1" applyAlignment="1">
      <alignment horizontal="center" vertical="center" wrapText="1"/>
    </xf>
    <xf numFmtId="49" fontId="14" fillId="0" borderId="0" xfId="0" applyNumberFormat="1" applyFont="1" applyAlignment="1">
      <alignment horizontal="left" vertical="center"/>
    </xf>
    <xf numFmtId="9" fontId="14" fillId="0" borderId="0" xfId="1" applyFont="1" applyAlignment="1">
      <alignment horizontal="center" vertical="center"/>
    </xf>
    <xf numFmtId="9" fontId="14" fillId="0" borderId="0" xfId="1" applyFont="1" applyAlignment="1">
      <alignment horizontal="center" vertical="center" wrapText="1"/>
    </xf>
    <xf numFmtId="9" fontId="0" fillId="0" borderId="0" xfId="1" applyFont="1" applyAlignment="1">
      <alignment horizontal="center" vertical="center"/>
    </xf>
    <xf numFmtId="0" fontId="0" fillId="0" borderId="0" xfId="0" applyAlignment="1">
      <alignment horizontal="left" vertical="center" wrapText="1"/>
    </xf>
    <xf numFmtId="0" fontId="14" fillId="0" borderId="0" xfId="0" applyFont="1" applyAlignment="1">
      <alignment horizontal="center" vertical="center"/>
    </xf>
    <xf numFmtId="0" fontId="35" fillId="0" borderId="0" xfId="2" applyFont="1"/>
    <xf numFmtId="0" fontId="36" fillId="0" borderId="0" xfId="2" applyFont="1" applyAlignment="1">
      <alignment horizontal="center" vertical="center"/>
    </xf>
    <xf numFmtId="0" fontId="37" fillId="0" borderId="0" xfId="2" applyFont="1" applyAlignment="1">
      <alignment horizontal="center" vertical="center"/>
    </xf>
    <xf numFmtId="0" fontId="35" fillId="0" borderId="0" xfId="2" applyFont="1" applyAlignment="1">
      <alignment horizontal="center"/>
    </xf>
    <xf numFmtId="0" fontId="2" fillId="0" borderId="0" xfId="2"/>
    <xf numFmtId="0" fontId="39" fillId="0" borderId="0" xfId="2" applyFont="1" applyAlignment="1">
      <alignment horizontal="center" vertical="center"/>
    </xf>
    <xf numFmtId="0" fontId="40" fillId="0" borderId="0" xfId="2" applyFont="1" applyAlignment="1">
      <alignment horizontal="center" vertical="center"/>
    </xf>
    <xf numFmtId="1" fontId="35" fillId="0" borderId="0" xfId="2" applyNumberFormat="1" applyFont="1" applyAlignment="1">
      <alignment horizontal="center" vertical="center"/>
    </xf>
    <xf numFmtId="0" fontId="49" fillId="0" borderId="6" xfId="2" applyFont="1" applyBorder="1" applyAlignment="1">
      <alignment horizontal="center" vertical="center"/>
    </xf>
    <xf numFmtId="1" fontId="50" fillId="0" borderId="0" xfId="2" applyNumberFormat="1" applyFont="1" applyAlignment="1">
      <alignment horizontal="left" vertical="center"/>
    </xf>
    <xf numFmtId="0" fontId="35" fillId="0" borderId="0" xfId="2" applyFont="1" applyAlignment="1">
      <alignment vertical="center"/>
    </xf>
    <xf numFmtId="1" fontId="51" fillId="0" borderId="0" xfId="2" applyNumberFormat="1" applyFont="1" applyAlignment="1">
      <alignment horizontal="center" vertical="center"/>
    </xf>
    <xf numFmtId="1" fontId="50" fillId="0" borderId="12" xfId="2" applyNumberFormat="1" applyFont="1" applyBorder="1" applyAlignment="1">
      <alignment horizontal="left" vertical="center"/>
    </xf>
    <xf numFmtId="1" fontId="49" fillId="0" borderId="0" xfId="2" applyNumberFormat="1" applyFont="1" applyAlignment="1">
      <alignment horizontal="center" vertical="center"/>
    </xf>
    <xf numFmtId="1" fontId="52" fillId="0" borderId="0" xfId="2" applyNumberFormat="1" applyFont="1" applyAlignment="1">
      <alignment horizontal="center" vertical="center"/>
    </xf>
    <xf numFmtId="1" fontId="49" fillId="0" borderId="0" xfId="2" applyNumberFormat="1" applyFont="1" applyAlignment="1">
      <alignment horizontal="left" vertical="center"/>
    </xf>
    <xf numFmtId="0" fontId="49" fillId="0" borderId="0" xfId="2" applyFont="1" applyAlignment="1">
      <alignment horizontal="center" vertical="center"/>
    </xf>
    <xf numFmtId="1" fontId="49" fillId="0" borderId="6" xfId="2" applyNumberFormat="1" applyFont="1" applyBorder="1" applyAlignment="1">
      <alignment horizontal="center" vertical="center"/>
    </xf>
    <xf numFmtId="0" fontId="49" fillId="0" borderId="12" xfId="2" applyFont="1" applyBorder="1" applyAlignment="1">
      <alignment horizontal="left" vertical="center"/>
    </xf>
    <xf numFmtId="0" fontId="49" fillId="0" borderId="0" xfId="2" applyFont="1" applyAlignment="1">
      <alignment horizontal="left" vertical="center"/>
    </xf>
    <xf numFmtId="0" fontId="49" fillId="0" borderId="12" xfId="2" applyFont="1" applyBorder="1" applyAlignment="1">
      <alignment horizontal="center" vertical="center"/>
    </xf>
    <xf numFmtId="1" fontId="49" fillId="0" borderId="17" xfId="2" applyNumberFormat="1" applyFont="1" applyBorder="1" applyAlignment="1">
      <alignment horizontal="center" vertical="center"/>
    </xf>
    <xf numFmtId="0" fontId="49" fillId="0" borderId="33" xfId="2" applyFont="1" applyBorder="1" applyAlignment="1">
      <alignment horizontal="left" vertical="center"/>
    </xf>
    <xf numFmtId="0" fontId="49" fillId="0" borderId="30" xfId="2" applyFont="1" applyBorder="1" applyAlignment="1">
      <alignment horizontal="center" vertical="center"/>
    </xf>
    <xf numFmtId="1" fontId="53" fillId="0" borderId="0" xfId="2" applyNumberFormat="1" applyFont="1" applyAlignment="1">
      <alignment horizontal="center" vertical="top" wrapText="1"/>
    </xf>
    <xf numFmtId="0" fontId="56" fillId="0" borderId="0" xfId="2" applyFont="1" applyAlignment="1">
      <alignment horizontal="left" vertical="top" wrapText="1" indent="1"/>
    </xf>
    <xf numFmtId="165" fontId="57" fillId="0" borderId="0" xfId="2" applyNumberFormat="1" applyFont="1" applyAlignment="1">
      <alignment horizontal="center" vertical="top"/>
    </xf>
    <xf numFmtId="165" fontId="46" fillId="9" borderId="8" xfId="2" applyNumberFormat="1" applyFont="1" applyFill="1" applyBorder="1" applyAlignment="1">
      <alignment horizontal="center" vertical="top"/>
    </xf>
    <xf numFmtId="165" fontId="58" fillId="0" borderId="8" xfId="2" applyNumberFormat="1" applyFont="1" applyBorder="1" applyAlignment="1">
      <alignment horizontal="center" vertical="top"/>
    </xf>
    <xf numFmtId="165" fontId="59" fillId="0" borderId="8" xfId="2" applyNumberFormat="1" applyFont="1" applyBorder="1" applyAlignment="1">
      <alignment horizontal="center" vertical="top" wrapText="1"/>
    </xf>
    <xf numFmtId="2" fontId="35" fillId="0" borderId="0" xfId="2" applyNumberFormat="1" applyFont="1" applyAlignment="1">
      <alignment vertical="center"/>
    </xf>
    <xf numFmtId="1" fontId="60" fillId="2" borderId="4" xfId="2" quotePrefix="1" applyNumberFormat="1" applyFont="1" applyFill="1" applyBorder="1" applyAlignment="1">
      <alignment horizontal="center" vertical="top" wrapText="1"/>
    </xf>
    <xf numFmtId="0" fontId="61" fillId="0" borderId="0" xfId="2" applyFont="1" applyAlignment="1">
      <alignment horizontal="left" vertical="top" wrapText="1" indent="1"/>
    </xf>
    <xf numFmtId="0" fontId="62" fillId="0" borderId="4" xfId="2" applyFont="1" applyBorder="1" applyAlignment="1">
      <alignment horizontal="center" vertical="top" wrapText="1"/>
    </xf>
    <xf numFmtId="9" fontId="63" fillId="0" borderId="4" xfId="4" applyFont="1" applyBorder="1" applyAlignment="1">
      <alignment horizontal="center" vertical="top" wrapText="1"/>
    </xf>
    <xf numFmtId="9" fontId="35" fillId="0" borderId="0" xfId="2" applyNumberFormat="1" applyFont="1" applyAlignment="1">
      <alignment vertical="center"/>
    </xf>
    <xf numFmtId="1" fontId="61" fillId="0" borderId="0" xfId="2" applyNumberFormat="1" applyFont="1" applyAlignment="1">
      <alignment horizontal="center" vertical="top" wrapText="1"/>
    </xf>
    <xf numFmtId="9" fontId="60" fillId="2" borderId="4" xfId="4" quotePrefix="1" applyFont="1" applyFill="1" applyBorder="1" applyAlignment="1">
      <alignment horizontal="center" vertical="top" wrapText="1"/>
    </xf>
    <xf numFmtId="0" fontId="41" fillId="0" borderId="18" xfId="5" applyFont="1" applyBorder="1" applyAlignment="1">
      <alignment horizontal="right" vertical="center"/>
    </xf>
    <xf numFmtId="0" fontId="40" fillId="0" borderId="27" xfId="5" applyFont="1" applyBorder="1" applyAlignment="1">
      <alignment horizontal="left" vertical="center"/>
    </xf>
    <xf numFmtId="0" fontId="41" fillId="0" borderId="27" xfId="5" applyFont="1" applyBorder="1" applyAlignment="1">
      <alignment horizontal="right" vertical="center"/>
    </xf>
    <xf numFmtId="0" fontId="42" fillId="0" borderId="27" xfId="5" quotePrefix="1" applyFont="1" applyBorder="1" applyAlignment="1">
      <alignment horizontal="left" vertical="center"/>
    </xf>
    <xf numFmtId="0" fontId="43" fillId="0" borderId="27" xfId="5" quotePrefix="1" applyFont="1" applyBorder="1" applyAlignment="1">
      <alignment horizontal="left" vertical="center"/>
    </xf>
    <xf numFmtId="0" fontId="35" fillId="0" borderId="19" xfId="5" applyFont="1" applyBorder="1"/>
    <xf numFmtId="0" fontId="35" fillId="0" borderId="27" xfId="5" applyFont="1" applyBorder="1"/>
    <xf numFmtId="0" fontId="65" fillId="10" borderId="15" xfId="5" applyFont="1" applyFill="1" applyBorder="1" applyAlignment="1">
      <alignment horizontal="center" vertical="center" wrapText="1"/>
    </xf>
    <xf numFmtId="0" fontId="2" fillId="0" borderId="4" xfId="0" applyFont="1" applyBorder="1" applyAlignment="1">
      <alignment horizontal="center" vertical="center" wrapText="1"/>
    </xf>
    <xf numFmtId="49" fontId="14" fillId="0" borderId="15" xfId="0" applyNumberFormat="1" applyFont="1" applyBorder="1" applyAlignment="1">
      <alignment horizontal="center" vertical="center"/>
    </xf>
    <xf numFmtId="14" fontId="0" fillId="0" borderId="15" xfId="0" applyNumberFormat="1" applyBorder="1" applyAlignment="1">
      <alignment horizontal="center" vertical="center"/>
    </xf>
    <xf numFmtId="14" fontId="38" fillId="0" borderId="0" xfId="2" applyNumberFormat="1" applyFont="1" applyAlignment="1">
      <alignment horizontal="center" vertical="center"/>
    </xf>
    <xf numFmtId="165" fontId="47" fillId="0" borderId="59" xfId="2" applyNumberFormat="1" applyFont="1" applyBorder="1" applyAlignment="1">
      <alignment horizontal="center" vertical="top"/>
    </xf>
    <xf numFmtId="165" fontId="47" fillId="0" borderId="60" xfId="2" applyNumberFormat="1" applyFont="1" applyBorder="1" applyAlignment="1">
      <alignment horizontal="center" vertical="top"/>
    </xf>
    <xf numFmtId="165" fontId="47" fillId="0" borderId="61" xfId="2" applyNumberFormat="1" applyFont="1" applyBorder="1" applyAlignment="1">
      <alignment horizontal="center" vertical="top"/>
    </xf>
    <xf numFmtId="0" fontId="5" fillId="0" borderId="9" xfId="0" applyFont="1" applyBorder="1" applyAlignment="1">
      <alignment wrapText="1"/>
    </xf>
    <xf numFmtId="0" fontId="0" fillId="0" borderId="10" xfId="0" applyBorder="1" applyAlignment="1">
      <alignment wrapText="1"/>
    </xf>
    <xf numFmtId="0" fontId="66" fillId="0" borderId="0" xfId="0" applyFont="1" applyAlignment="1">
      <alignment horizontal="left" vertical="center"/>
    </xf>
    <xf numFmtId="0" fontId="66" fillId="0" borderId="15" xfId="0" applyFont="1" applyBorder="1" applyAlignment="1">
      <alignment horizontal="center" vertical="center" wrapText="1"/>
    </xf>
    <xf numFmtId="14" fontId="66" fillId="0" borderId="15" xfId="0" applyNumberFormat="1" applyFont="1" applyBorder="1" applyAlignment="1">
      <alignment horizontal="center" vertical="center"/>
    </xf>
    <xf numFmtId="0" fontId="67" fillId="12" borderId="15" xfId="0" applyFont="1" applyFill="1" applyBorder="1" applyAlignment="1">
      <alignment horizontal="center" vertical="center"/>
    </xf>
    <xf numFmtId="0" fontId="67" fillId="12" borderId="15" xfId="0" applyFont="1" applyFill="1" applyBorder="1" applyAlignment="1">
      <alignment horizontal="center" vertical="center" wrapText="1"/>
    </xf>
    <xf numFmtId="0" fontId="67" fillId="12" borderId="25" xfId="0" applyFont="1" applyFill="1" applyBorder="1" applyAlignment="1">
      <alignment horizontal="center" vertical="center" wrapText="1"/>
    </xf>
    <xf numFmtId="0" fontId="67" fillId="12" borderId="22" xfId="0" applyFont="1" applyFill="1" applyBorder="1" applyAlignment="1">
      <alignment horizontal="center" vertical="center" wrapText="1"/>
    </xf>
    <xf numFmtId="0" fontId="67" fillId="12" borderId="14" xfId="0" applyFont="1" applyFill="1" applyBorder="1" applyAlignment="1">
      <alignment horizontal="center" vertical="center" wrapText="1"/>
    </xf>
    <xf numFmtId="49" fontId="67" fillId="12" borderId="14" xfId="0" applyNumberFormat="1" applyFont="1" applyFill="1" applyBorder="1" applyAlignment="1">
      <alignment horizontal="center" vertical="center" wrapText="1"/>
    </xf>
    <xf numFmtId="49" fontId="17" fillId="12" borderId="14" xfId="0" applyNumberFormat="1" applyFont="1" applyFill="1" applyBorder="1" applyAlignment="1">
      <alignment horizontal="center" vertical="center"/>
    </xf>
    <xf numFmtId="49" fontId="17" fillId="12" borderId="14" xfId="0" applyNumberFormat="1" applyFont="1" applyFill="1" applyBorder="1" applyAlignment="1">
      <alignment horizontal="center" vertical="center" wrapText="1"/>
    </xf>
    <xf numFmtId="49" fontId="17" fillId="12" borderId="24" xfId="0" applyNumberFormat="1" applyFont="1" applyFill="1" applyBorder="1" applyAlignment="1">
      <alignment horizontal="center" vertical="center"/>
    </xf>
    <xf numFmtId="0" fontId="66" fillId="13" borderId="15" xfId="0" applyFont="1" applyFill="1" applyBorder="1" applyAlignment="1">
      <alignment horizontal="center" vertical="center"/>
    </xf>
    <xf numFmtId="0" fontId="4" fillId="0" borderId="0" xfId="0" applyFont="1" applyAlignment="1">
      <alignment vertical="center" wrapText="1"/>
    </xf>
    <xf numFmtId="0" fontId="14" fillId="14" borderId="15" xfId="0" applyFont="1" applyFill="1" applyBorder="1" applyAlignment="1">
      <alignment horizontal="center" vertical="center" wrapText="1"/>
    </xf>
    <xf numFmtId="0" fontId="66" fillId="0" borderId="26" xfId="0" applyFont="1" applyBorder="1" applyAlignment="1">
      <alignment horizontal="center" vertical="center"/>
    </xf>
    <xf numFmtId="0" fontId="66" fillId="0" borderId="4" xfId="0" applyFont="1" applyBorder="1" applyAlignment="1">
      <alignment horizontal="center" vertical="center"/>
    </xf>
    <xf numFmtId="49" fontId="14" fillId="14" borderId="15" xfId="0" applyNumberFormat="1" applyFont="1" applyFill="1" applyBorder="1" applyAlignment="1">
      <alignment horizontal="left" vertical="center" wrapText="1"/>
    </xf>
    <xf numFmtId="49" fontId="14" fillId="14" borderId="25" xfId="0" applyNumberFormat="1" applyFont="1" applyFill="1" applyBorder="1" applyAlignment="1">
      <alignment horizontal="left" vertical="center" wrapText="1"/>
    </xf>
    <xf numFmtId="0" fontId="20" fillId="13" borderId="15" xfId="0" applyFont="1" applyFill="1" applyBorder="1" applyAlignment="1">
      <alignment horizontal="center" vertical="center"/>
    </xf>
    <xf numFmtId="0" fontId="70" fillId="13" borderId="15" xfId="0" applyFont="1" applyFill="1" applyBorder="1" applyAlignment="1">
      <alignment horizontal="center" vertical="center"/>
    </xf>
    <xf numFmtId="0" fontId="72" fillId="0" borderId="15" xfId="0" applyFont="1" applyBorder="1" applyAlignment="1">
      <alignment horizontal="center" vertical="center" wrapText="1"/>
    </xf>
    <xf numFmtId="0" fontId="66" fillId="0" borderId="15" xfId="0" applyFont="1" applyBorder="1" applyAlignment="1">
      <alignment horizontal="center" vertical="center"/>
    </xf>
    <xf numFmtId="0" fontId="66" fillId="0" borderId="16" xfId="0" applyFont="1" applyBorder="1" applyAlignment="1">
      <alignment horizontal="center" vertical="center"/>
    </xf>
    <xf numFmtId="0" fontId="66" fillId="0" borderId="15" xfId="0" applyFont="1" applyBorder="1" applyAlignment="1">
      <alignment horizontal="left" vertical="center"/>
    </xf>
    <xf numFmtId="0" fontId="14" fillId="14" borderId="14" xfId="0" applyFont="1" applyFill="1" applyBorder="1" applyAlignment="1">
      <alignment horizontal="center" vertical="center" wrapText="1"/>
    </xf>
    <xf numFmtId="0" fontId="66" fillId="0" borderId="22" xfId="0" applyFont="1" applyBorder="1" applyAlignment="1">
      <alignment horizontal="center" vertical="center"/>
    </xf>
    <xf numFmtId="0" fontId="66" fillId="0" borderId="8" xfId="0" applyFont="1" applyBorder="1" applyAlignment="1">
      <alignment horizontal="center" vertical="center"/>
    </xf>
    <xf numFmtId="49" fontId="14" fillId="14" borderId="14" xfId="0" applyNumberFormat="1" applyFont="1" applyFill="1" applyBorder="1" applyAlignment="1">
      <alignment horizontal="left" vertical="center" wrapText="1"/>
    </xf>
    <xf numFmtId="49" fontId="14" fillId="14" borderId="23" xfId="0" applyNumberFormat="1" applyFont="1" applyFill="1" applyBorder="1" applyAlignment="1">
      <alignment horizontal="left" vertical="center" wrapText="1"/>
    </xf>
    <xf numFmtId="0" fontId="14" fillId="13" borderId="15" xfId="0" applyFont="1" applyFill="1" applyBorder="1" applyAlignment="1">
      <alignment horizontal="center" vertical="center"/>
    </xf>
    <xf numFmtId="0" fontId="14" fillId="14" borderId="15" xfId="0" applyFont="1" applyFill="1" applyBorder="1" applyAlignment="1">
      <alignment horizontal="left" vertical="center" wrapText="1"/>
    </xf>
    <xf numFmtId="0" fontId="73" fillId="0" borderId="15" xfId="0" applyFont="1" applyBorder="1" applyAlignment="1">
      <alignment horizontal="left" vertical="center" wrapText="1"/>
    </xf>
    <xf numFmtId="0" fontId="14" fillId="13" borderId="21" xfId="0" applyFont="1" applyFill="1" applyBorder="1" applyAlignment="1">
      <alignment horizontal="center" vertical="center"/>
    </xf>
    <xf numFmtId="0" fontId="66" fillId="0" borderId="0" xfId="0" applyFont="1" applyAlignment="1">
      <alignment horizontal="center" vertical="center"/>
    </xf>
    <xf numFmtId="0" fontId="14" fillId="14" borderId="15" xfId="0" applyFont="1" applyFill="1" applyBorder="1" applyAlignment="1">
      <alignment horizontal="center" vertical="center"/>
    </xf>
    <xf numFmtId="0" fontId="14" fillId="0" borderId="0" xfId="0" applyFont="1" applyAlignment="1">
      <alignment horizontal="right" vertical="center" wrapText="1"/>
    </xf>
    <xf numFmtId="0" fontId="14" fillId="0" borderId="0" xfId="1" applyNumberFormat="1" applyFont="1" applyAlignment="1">
      <alignment horizontal="center" vertical="center" wrapText="1"/>
    </xf>
    <xf numFmtId="9" fontId="66" fillId="0" borderId="0" xfId="1" applyFont="1" applyAlignment="1">
      <alignment horizontal="center" vertical="center"/>
    </xf>
    <xf numFmtId="0" fontId="66" fillId="0" borderId="0" xfId="0" applyFont="1" applyAlignment="1">
      <alignment horizontal="left" vertical="center" wrapText="1"/>
    </xf>
    <xf numFmtId="0" fontId="17" fillId="0" borderId="0" xfId="0" applyFont="1" applyAlignment="1">
      <alignment horizontal="right" vertical="center" wrapText="1"/>
    </xf>
    <xf numFmtId="9" fontId="5" fillId="0" borderId="0" xfId="1" applyFont="1" applyAlignment="1">
      <alignment vertical="center" wrapText="1"/>
    </xf>
    <xf numFmtId="9" fontId="66" fillId="0" borderId="0" xfId="1" applyFont="1" applyAlignment="1">
      <alignment vertical="center" wrapText="1"/>
    </xf>
    <xf numFmtId="0" fontId="66" fillId="0" borderId="0" xfId="0" applyFont="1" applyAlignment="1">
      <alignment vertical="center" wrapText="1"/>
    </xf>
    <xf numFmtId="49" fontId="14" fillId="0" borderId="0" xfId="0" applyNumberFormat="1" applyFont="1" applyAlignment="1">
      <alignment vertical="center" wrapText="1"/>
    </xf>
    <xf numFmtId="0" fontId="35" fillId="0" borderId="0" xfId="0" applyFont="1"/>
    <xf numFmtId="0" fontId="35" fillId="0" borderId="0" xfId="0" applyFont="1" applyAlignment="1">
      <alignment horizontal="center"/>
    </xf>
    <xf numFmtId="0" fontId="66" fillId="0" borderId="0" xfId="0" applyFont="1"/>
    <xf numFmtId="0" fontId="39" fillId="0" borderId="0" xfId="0" applyFont="1" applyAlignment="1">
      <alignment horizontal="center" vertical="center"/>
    </xf>
    <xf numFmtId="14" fontId="38" fillId="0" borderId="0" xfId="0" applyNumberFormat="1" applyFont="1" applyAlignment="1">
      <alignment horizontal="center" vertical="center"/>
    </xf>
    <xf numFmtId="0" fontId="74" fillId="0" borderId="0" xfId="0" applyFont="1" applyAlignment="1">
      <alignment horizontal="center" vertical="center"/>
    </xf>
    <xf numFmtId="0" fontId="41" fillId="0" borderId="18" xfId="0" applyFont="1" applyBorder="1" applyAlignment="1">
      <alignment horizontal="right" vertical="center"/>
    </xf>
    <xf numFmtId="0" fontId="74" fillId="0" borderId="27" xfId="0" applyFont="1" applyBorder="1" applyAlignment="1">
      <alignment horizontal="left" vertical="center"/>
    </xf>
    <xf numFmtId="0" fontId="41" fillId="0" borderId="27" xfId="0" applyFont="1" applyBorder="1" applyAlignment="1">
      <alignment horizontal="right" vertical="center"/>
    </xf>
    <xf numFmtId="0" fontId="75" fillId="0" borderId="27" xfId="0" quotePrefix="1" applyFont="1" applyBorder="1" applyAlignment="1">
      <alignment horizontal="left" vertical="center"/>
    </xf>
    <xf numFmtId="0" fontId="76" fillId="0" borderId="27" xfId="0" quotePrefix="1" applyFont="1" applyBorder="1" applyAlignment="1">
      <alignment horizontal="left" vertical="center"/>
    </xf>
    <xf numFmtId="0" fontId="35" fillId="0" borderId="19" xfId="0" applyFont="1" applyBorder="1"/>
    <xf numFmtId="0" fontId="35" fillId="0" borderId="27" xfId="0" applyFont="1" applyBorder="1"/>
    <xf numFmtId="1" fontId="35" fillId="0" borderId="0" xfId="0" applyNumberFormat="1" applyFont="1" applyAlignment="1">
      <alignment horizontal="center" vertical="center"/>
    </xf>
    <xf numFmtId="0" fontId="51" fillId="0" borderId="6" xfId="2" applyFont="1" applyBorder="1" applyAlignment="1">
      <alignment horizontal="center" vertical="center"/>
    </xf>
    <xf numFmtId="165" fontId="78" fillId="0" borderId="59" xfId="0" applyNumberFormat="1" applyFont="1" applyBorder="1" applyAlignment="1">
      <alignment horizontal="center" vertical="top"/>
    </xf>
    <xf numFmtId="1" fontId="79" fillId="0" borderId="0" xfId="2" applyNumberFormat="1" applyFont="1" applyAlignment="1">
      <alignment horizontal="left" vertical="center"/>
    </xf>
    <xf numFmtId="165" fontId="78" fillId="0" borderId="60" xfId="0" applyNumberFormat="1" applyFont="1" applyBorder="1" applyAlignment="1">
      <alignment horizontal="center" vertical="top"/>
    </xf>
    <xf numFmtId="0" fontId="35" fillId="0" borderId="0" xfId="0" applyFont="1" applyAlignment="1">
      <alignment vertical="center"/>
    </xf>
    <xf numFmtId="1" fontId="51" fillId="0" borderId="12" xfId="2" applyNumberFormat="1" applyFont="1" applyBorder="1" applyAlignment="1">
      <alignment horizontal="center" vertical="center"/>
    </xf>
    <xf numFmtId="165" fontId="78" fillId="0" borderId="61" xfId="0" applyNumberFormat="1" applyFont="1" applyBorder="1" applyAlignment="1">
      <alignment horizontal="center" vertical="top"/>
    </xf>
    <xf numFmtId="1" fontId="80" fillId="0" borderId="0" xfId="2" applyNumberFormat="1" applyFont="1" applyAlignment="1">
      <alignment horizontal="center" vertical="center"/>
    </xf>
    <xf numFmtId="0" fontId="51" fillId="0" borderId="0" xfId="2" applyFont="1" applyAlignment="1">
      <alignment horizontal="center" vertical="center"/>
    </xf>
    <xf numFmtId="1" fontId="51" fillId="0" borderId="6" xfId="2" applyNumberFormat="1" applyFont="1" applyBorder="1" applyAlignment="1">
      <alignment horizontal="center" vertical="center"/>
    </xf>
    <xf numFmtId="0" fontId="51" fillId="0" borderId="0" xfId="2" applyFont="1" applyAlignment="1">
      <alignment horizontal="left" vertical="center"/>
    </xf>
    <xf numFmtId="1" fontId="53" fillId="0" borderId="0" xfId="0" applyNumberFormat="1" applyFont="1" applyAlignment="1">
      <alignment horizontal="center" vertical="top" wrapText="1"/>
    </xf>
    <xf numFmtId="0" fontId="83" fillId="0" borderId="0" xfId="0" applyFont="1" applyAlignment="1">
      <alignment horizontal="left" vertical="top" wrapText="1" indent="1"/>
    </xf>
    <xf numFmtId="165" fontId="84" fillId="0" borderId="0" xfId="0" applyNumberFormat="1" applyFont="1" applyAlignment="1">
      <alignment horizontal="center" vertical="top"/>
    </xf>
    <xf numFmtId="165" fontId="77" fillId="15" borderId="8" xfId="0" applyNumberFormat="1" applyFont="1" applyFill="1" applyBorder="1" applyAlignment="1">
      <alignment horizontal="center" vertical="top"/>
    </xf>
    <xf numFmtId="165" fontId="85" fillId="0" borderId="8" xfId="0" applyNumberFormat="1" applyFont="1" applyBorder="1" applyAlignment="1">
      <alignment horizontal="center" vertical="top"/>
    </xf>
    <xf numFmtId="165" fontId="86" fillId="0" borderId="8" xfId="0" applyNumberFormat="1" applyFont="1" applyBorder="1" applyAlignment="1">
      <alignment horizontal="center" vertical="top" wrapText="1"/>
    </xf>
    <xf numFmtId="1" fontId="60" fillId="13" borderId="4" xfId="0" quotePrefix="1" applyNumberFormat="1" applyFont="1" applyFill="1" applyBorder="1" applyAlignment="1">
      <alignment horizontal="center" vertical="top" wrapText="1"/>
    </xf>
    <xf numFmtId="0" fontId="87" fillId="0" borderId="0" xfId="0" applyFont="1" applyAlignment="1">
      <alignment horizontal="left" vertical="top" wrapText="1" indent="1"/>
    </xf>
    <xf numFmtId="0" fontId="88" fillId="0" borderId="4" xfId="0" applyFont="1" applyBorder="1" applyAlignment="1">
      <alignment horizontal="center" vertical="top" wrapText="1"/>
    </xf>
    <xf numFmtId="9" fontId="89" fillId="0" borderId="4" xfId="1" applyFont="1" applyBorder="1" applyAlignment="1">
      <alignment horizontal="center" vertical="top" wrapText="1"/>
    </xf>
    <xf numFmtId="1" fontId="87" fillId="0" borderId="0" xfId="0" applyNumberFormat="1" applyFont="1" applyAlignment="1">
      <alignment horizontal="center" vertical="top" wrapText="1"/>
    </xf>
    <xf numFmtId="9" fontId="60" fillId="13" borderId="4" xfId="1" quotePrefix="1" applyFont="1" applyFill="1" applyBorder="1" applyAlignment="1">
      <alignment horizontal="center" vertical="top" wrapText="1"/>
    </xf>
    <xf numFmtId="0" fontId="60" fillId="0" borderId="0" xfId="0" applyFont="1" applyAlignment="1">
      <alignment horizontal="center" vertical="top" wrapText="1"/>
    </xf>
    <xf numFmtId="9" fontId="60" fillId="0" borderId="0" xfId="1" quotePrefix="1" applyFont="1" applyAlignment="1">
      <alignment horizontal="center" vertical="top" wrapText="1"/>
    </xf>
    <xf numFmtId="49" fontId="6" fillId="0" borderId="14" xfId="0" applyNumberFormat="1" applyFont="1" applyBorder="1" applyAlignment="1">
      <alignment horizontal="center"/>
    </xf>
    <xf numFmtId="2" fontId="35" fillId="0" borderId="0" xfId="0" applyNumberFormat="1" applyFont="1" applyAlignment="1">
      <alignment vertical="center"/>
    </xf>
    <xf numFmtId="9" fontId="35" fillId="0" borderId="0" xfId="0" applyNumberFormat="1" applyFont="1" applyAlignment="1">
      <alignment vertical="center"/>
    </xf>
    <xf numFmtId="165" fontId="45" fillId="0" borderId="39" xfId="2" applyNumberFormat="1" applyFont="1" applyBorder="1" applyAlignment="1">
      <alignment horizontal="center" vertical="top"/>
    </xf>
    <xf numFmtId="165" fontId="45" fillId="0" borderId="25" xfId="2" applyNumberFormat="1" applyFont="1" applyBorder="1" applyAlignment="1">
      <alignment horizontal="center" vertical="top"/>
    </xf>
    <xf numFmtId="165" fontId="45" fillId="0" borderId="47" xfId="2" applyNumberFormat="1" applyFont="1" applyBorder="1" applyAlignment="1">
      <alignment horizontal="center" vertical="top"/>
    </xf>
    <xf numFmtId="165" fontId="45" fillId="0" borderId="23" xfId="2" applyNumberFormat="1" applyFont="1" applyBorder="1" applyAlignment="1">
      <alignment horizontal="center" vertical="top"/>
    </xf>
    <xf numFmtId="165" fontId="45" fillId="0" borderId="20" xfId="2" applyNumberFormat="1" applyFont="1" applyBorder="1" applyAlignment="1">
      <alignment horizontal="center" vertical="top"/>
    </xf>
    <xf numFmtId="165" fontId="45" fillId="0" borderId="18" xfId="2" applyNumberFormat="1" applyFont="1" applyBorder="1" applyAlignment="1">
      <alignment horizontal="center" vertical="top"/>
    </xf>
    <xf numFmtId="165" fontId="47" fillId="0" borderId="63" xfId="2" applyNumberFormat="1" applyFont="1" applyBorder="1" applyAlignment="1">
      <alignment horizontal="center" vertical="top"/>
    </xf>
    <xf numFmtId="165" fontId="47" fillId="0" borderId="26" xfId="2" applyNumberFormat="1" applyFont="1" applyBorder="1" applyAlignment="1">
      <alignment horizontal="center" vertical="top"/>
    </xf>
    <xf numFmtId="165" fontId="47" fillId="0" borderId="66" xfId="2" applyNumberFormat="1" applyFont="1" applyBorder="1" applyAlignment="1">
      <alignment horizontal="center" vertical="top"/>
    </xf>
    <xf numFmtId="165" fontId="45" fillId="0" borderId="39" xfId="0" applyNumberFormat="1" applyFont="1" applyBorder="1" applyAlignment="1">
      <alignment horizontal="center" vertical="top"/>
    </xf>
    <xf numFmtId="165" fontId="45" fillId="0" borderId="25" xfId="0" applyNumberFormat="1" applyFont="1" applyBorder="1" applyAlignment="1">
      <alignment horizontal="center" vertical="top"/>
    </xf>
    <xf numFmtId="165" fontId="45" fillId="0" borderId="47" xfId="0" applyNumberFormat="1" applyFont="1" applyBorder="1" applyAlignment="1">
      <alignment horizontal="center" vertical="top"/>
    </xf>
    <xf numFmtId="165" fontId="45" fillId="0" borderId="23" xfId="0" applyNumberFormat="1" applyFont="1" applyBorder="1" applyAlignment="1">
      <alignment horizontal="center" vertical="top"/>
    </xf>
    <xf numFmtId="165" fontId="45" fillId="0" borderId="18" xfId="0" applyNumberFormat="1" applyFont="1" applyBorder="1" applyAlignment="1">
      <alignment horizontal="center" vertical="top"/>
    </xf>
    <xf numFmtId="165" fontId="78" fillId="0" borderId="63" xfId="0" applyNumberFormat="1" applyFont="1" applyBorder="1" applyAlignment="1">
      <alignment horizontal="center" vertical="top"/>
    </xf>
    <xf numFmtId="165" fontId="78" fillId="0" borderId="26" xfId="0" applyNumberFormat="1" applyFont="1" applyBorder="1" applyAlignment="1">
      <alignment horizontal="center" vertical="top"/>
    </xf>
    <xf numFmtId="165" fontId="78" fillId="0" borderId="66" xfId="0" applyNumberFormat="1" applyFont="1" applyBorder="1" applyAlignment="1">
      <alignment horizontal="center" vertical="top"/>
    </xf>
    <xf numFmtId="165" fontId="78" fillId="0" borderId="67" xfId="0" applyNumberFormat="1" applyFont="1" applyBorder="1" applyAlignment="1">
      <alignment horizontal="center" vertical="top"/>
    </xf>
    <xf numFmtId="165" fontId="90" fillId="0" borderId="60" xfId="2" applyNumberFormat="1" applyFont="1" applyBorder="1" applyAlignment="1">
      <alignment horizontal="center" vertical="top"/>
    </xf>
    <xf numFmtId="0" fontId="91" fillId="0" borderId="0" xfId="2" applyFont="1" applyAlignment="1">
      <alignment horizontal="center"/>
    </xf>
    <xf numFmtId="0" fontId="91" fillId="0" borderId="27" xfId="5" applyFont="1" applyBorder="1"/>
    <xf numFmtId="165" fontId="90" fillId="0" borderId="59" xfId="2" applyNumberFormat="1" applyFont="1" applyBorder="1" applyAlignment="1">
      <alignment horizontal="center" vertical="top"/>
    </xf>
    <xf numFmtId="165" fontId="90" fillId="0" borderId="61" xfId="2" applyNumberFormat="1" applyFont="1" applyBorder="1" applyAlignment="1">
      <alignment horizontal="center" vertical="top"/>
    </xf>
    <xf numFmtId="0" fontId="93" fillId="0" borderId="0" xfId="2" applyFont="1" applyAlignment="1">
      <alignment horizontal="left" vertical="top" wrapText="1" indent="1"/>
    </xf>
    <xf numFmtId="0" fontId="92" fillId="0" borderId="0" xfId="2" applyFont="1"/>
    <xf numFmtId="49" fontId="94" fillId="0" borderId="14" xfId="2" applyNumberFormat="1" applyFont="1" applyBorder="1" applyAlignment="1">
      <alignment horizontal="center"/>
    </xf>
    <xf numFmtId="0" fontId="95" fillId="10" borderId="15" xfId="5" applyFont="1" applyFill="1" applyBorder="1" applyAlignment="1">
      <alignment horizontal="center" vertical="center" wrapText="1"/>
    </xf>
    <xf numFmtId="0" fontId="51" fillId="0" borderId="12" xfId="2" applyFont="1" applyBorder="1" applyAlignment="1">
      <alignment horizontal="center" vertical="center"/>
    </xf>
    <xf numFmtId="165" fontId="45" fillId="0" borderId="15" xfId="2" applyNumberFormat="1" applyFont="1" applyBorder="1" applyAlignment="1">
      <alignment horizontal="center" vertical="top"/>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9" xfId="0" applyFont="1" applyBorder="1" applyAlignment="1">
      <alignment vertical="top" wrapText="1"/>
    </xf>
    <xf numFmtId="0" fontId="4" fillId="0" borderId="0" xfId="0" applyFont="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12" xfId="0" applyFont="1" applyBorder="1" applyAlignment="1">
      <alignment vertical="top" wrapText="1"/>
    </xf>
    <xf numFmtId="0" fontId="4" fillId="0" borderId="13" xfId="0" applyFont="1" applyBorder="1" applyAlignment="1">
      <alignment vertical="top" wrapText="1"/>
    </xf>
    <xf numFmtId="0" fontId="4" fillId="2" borderId="16" xfId="0" applyFont="1" applyFill="1" applyBorder="1" applyAlignment="1">
      <alignment vertical="top" wrapText="1"/>
    </xf>
    <xf numFmtId="0" fontId="4" fillId="2" borderId="8" xfId="0" applyFont="1" applyFill="1" applyBorder="1" applyAlignment="1">
      <alignment vertical="top" wrapText="1"/>
    </xf>
    <xf numFmtId="0" fontId="4" fillId="5" borderId="16" xfId="0" applyFont="1" applyFill="1" applyBorder="1" applyAlignment="1">
      <alignment vertical="top" wrapText="1"/>
    </xf>
    <xf numFmtId="0" fontId="4" fillId="5" borderId="8" xfId="0" applyFont="1" applyFill="1" applyBorder="1" applyAlignment="1">
      <alignment vertical="top" wrapText="1"/>
    </xf>
    <xf numFmtId="0" fontId="7" fillId="0" borderId="16" xfId="0" applyFont="1" applyBorder="1" applyAlignment="1">
      <alignment vertical="top" wrapText="1"/>
    </xf>
    <xf numFmtId="0" fontId="7" fillId="0" borderId="8" xfId="0" applyFont="1" applyBorder="1" applyAlignment="1">
      <alignment vertical="top" wrapText="1"/>
    </xf>
    <xf numFmtId="0" fontId="5" fillId="0" borderId="16" xfId="0" applyFont="1" applyBorder="1" applyAlignment="1">
      <alignment vertical="top" wrapText="1"/>
    </xf>
    <xf numFmtId="0" fontId="5" fillId="0" borderId="8" xfId="0" applyFont="1" applyBorder="1" applyAlignment="1">
      <alignment vertical="top" wrapText="1"/>
    </xf>
    <xf numFmtId="0" fontId="4" fillId="3" borderId="16" xfId="0" applyFont="1" applyFill="1" applyBorder="1" applyAlignment="1">
      <alignment wrapText="1"/>
    </xf>
    <xf numFmtId="0" fontId="4" fillId="3" borderId="8" xfId="0" applyFont="1" applyFill="1" applyBorder="1" applyAlignment="1">
      <alignment wrapText="1"/>
    </xf>
    <xf numFmtId="0" fontId="12" fillId="0" borderId="5" xfId="0" applyFont="1" applyBorder="1" applyAlignment="1">
      <alignment vertical="center" wrapText="1"/>
    </xf>
    <xf numFmtId="0" fontId="0" fillId="0" borderId="7" xfId="0" applyBorder="1" applyAlignment="1">
      <alignment vertical="center" wrapText="1"/>
    </xf>
    <xf numFmtId="0" fontId="12" fillId="0" borderId="11" xfId="0" applyFont="1" applyBorder="1" applyAlignment="1">
      <alignment vertical="center" wrapText="1"/>
    </xf>
    <xf numFmtId="0" fontId="0" fillId="0" borderId="13" xfId="0" applyBorder="1" applyAlignment="1">
      <alignment vertical="center" wrapText="1"/>
    </xf>
    <xf numFmtId="0" fontId="5"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4" fillId="5" borderId="15" xfId="0" applyFont="1" applyFill="1" applyBorder="1" applyAlignment="1">
      <alignment wrapText="1"/>
    </xf>
    <xf numFmtId="0" fontId="0" fillId="5" borderId="15" xfId="0" applyFill="1" applyBorder="1" applyAlignment="1">
      <alignment wrapText="1"/>
    </xf>
    <xf numFmtId="0" fontId="0" fillId="0" borderId="15" xfId="0" applyBorder="1" applyAlignment="1">
      <alignment wrapText="1"/>
    </xf>
    <xf numFmtId="0" fontId="5" fillId="5" borderId="15" xfId="0" applyFont="1" applyFill="1" applyBorder="1" applyAlignment="1">
      <alignment wrapText="1"/>
    </xf>
    <xf numFmtId="0" fontId="7" fillId="0" borderId="1" xfId="0" applyFont="1" applyBorder="1" applyAlignment="1">
      <alignment wrapText="1"/>
    </xf>
    <xf numFmtId="0" fontId="0" fillId="0" borderId="3" xfId="0" applyBorder="1" applyAlignment="1">
      <alignment wrapText="1"/>
    </xf>
    <xf numFmtId="0" fontId="5"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5" xfId="0" applyFont="1" applyFill="1" applyBorder="1" applyAlignment="1">
      <alignment wrapText="1"/>
    </xf>
    <xf numFmtId="0" fontId="0" fillId="0" borderId="7" xfId="0" applyBorder="1" applyAlignment="1">
      <alignment wrapText="1"/>
    </xf>
    <xf numFmtId="0" fontId="4" fillId="5" borderId="14" xfId="0" applyFont="1" applyFill="1" applyBorder="1" applyAlignment="1">
      <alignment wrapText="1"/>
    </xf>
    <xf numFmtId="0" fontId="0" fillId="5" borderId="14" xfId="0" applyFill="1" applyBorder="1" applyAlignment="1">
      <alignment wrapText="1"/>
    </xf>
    <xf numFmtId="0" fontId="5" fillId="0" borderId="1" xfId="0" applyFont="1" applyBorder="1" applyAlignment="1">
      <alignment wrapText="1"/>
    </xf>
    <xf numFmtId="0" fontId="5" fillId="0" borderId="2" xfId="0" applyFont="1" applyBorder="1" applyAlignment="1">
      <alignment wrapText="1"/>
    </xf>
    <xf numFmtId="0" fontId="5" fillId="0" borderId="3" xfId="0" applyFont="1" applyBorder="1" applyAlignment="1">
      <alignment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0" fillId="2" borderId="3" xfId="0" applyFill="1" applyBorder="1" applyAlignment="1">
      <alignment wrapText="1"/>
    </xf>
    <xf numFmtId="0" fontId="7" fillId="5" borderId="11" xfId="0" applyFont="1" applyFill="1" applyBorder="1" applyAlignment="1">
      <alignment wrapText="1"/>
    </xf>
    <xf numFmtId="0" fontId="0" fillId="5" borderId="13" xfId="0" applyFill="1" applyBorder="1" applyAlignment="1">
      <alignment wrapText="1"/>
    </xf>
    <xf numFmtId="0" fontId="0" fillId="0" borderId="2" xfId="0" applyBorder="1" applyAlignment="1">
      <alignment wrapText="1"/>
    </xf>
    <xf numFmtId="0" fontId="5" fillId="2" borderId="3" xfId="0" applyFont="1" applyFill="1" applyBorder="1" applyAlignment="1">
      <alignment horizont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5" borderId="1" xfId="0" applyFont="1" applyFill="1" applyBorder="1" applyAlignment="1">
      <alignment horizontal="center" wrapText="1"/>
    </xf>
    <xf numFmtId="0" fontId="4" fillId="5" borderId="3" xfId="0" applyFont="1" applyFill="1" applyBorder="1" applyAlignment="1">
      <alignment horizontal="center" wrapText="1"/>
    </xf>
    <xf numFmtId="0" fontId="0" fillId="0" borderId="1" xfId="0" applyBorder="1" applyAlignment="1">
      <alignment wrapText="1"/>
    </xf>
    <xf numFmtId="0" fontId="0" fillId="5" borderId="3" xfId="0" applyFill="1" applyBorder="1" applyAlignment="1">
      <alignment horizontal="center" wrapText="1"/>
    </xf>
    <xf numFmtId="0" fontId="2" fillId="5" borderId="1" xfId="0" applyFont="1" applyFill="1" applyBorder="1" applyAlignment="1">
      <alignment horizontal="center" wrapText="1"/>
    </xf>
    <xf numFmtId="0" fontId="4" fillId="5" borderId="1" xfId="0" applyFont="1" applyFill="1" applyBorder="1" applyAlignment="1">
      <alignment wrapText="1"/>
    </xf>
    <xf numFmtId="0" fontId="4" fillId="5" borderId="2" xfId="0" applyFont="1" applyFill="1" applyBorder="1" applyAlignment="1">
      <alignment wrapText="1"/>
    </xf>
    <xf numFmtId="0" fontId="4" fillId="5" borderId="3" xfId="0" applyFont="1" applyFill="1" applyBorder="1" applyAlignment="1">
      <alignment wrapText="1"/>
    </xf>
    <xf numFmtId="0" fontId="0" fillId="2" borderId="2" xfId="0" applyFill="1" applyBorder="1" applyAlignment="1">
      <alignment wrapText="1"/>
    </xf>
    <xf numFmtId="0" fontId="2" fillId="5" borderId="11" xfId="0" applyFont="1" applyFill="1" applyBorder="1" applyAlignment="1">
      <alignment horizontal="center" wrapText="1"/>
    </xf>
    <xf numFmtId="0" fontId="0" fillId="5" borderId="13" xfId="0" applyFill="1" applyBorder="1" applyAlignment="1">
      <alignment horizontal="center" wrapText="1"/>
    </xf>
    <xf numFmtId="0" fontId="9" fillId="0" borderId="5" xfId="0" applyFont="1" applyBorder="1" applyAlignment="1">
      <alignment wrapText="1"/>
    </xf>
    <xf numFmtId="0" fontId="5" fillId="0" borderId="11" xfId="0" applyFont="1" applyBorder="1" applyAlignment="1">
      <alignment wrapText="1"/>
    </xf>
    <xf numFmtId="0" fontId="0" fillId="0" borderId="12" xfId="0" applyBorder="1" applyAlignment="1">
      <alignment wrapText="1"/>
    </xf>
    <xf numFmtId="0" fontId="0" fillId="0" borderId="13" xfId="0" applyBorder="1" applyAlignment="1">
      <alignment wrapText="1"/>
    </xf>
    <xf numFmtId="0" fontId="5" fillId="0" borderId="9" xfId="0" applyFont="1" applyBorder="1" applyAlignment="1">
      <alignment wrapText="1"/>
    </xf>
    <xf numFmtId="0" fontId="0" fillId="0" borderId="0" xfId="0" applyAlignment="1">
      <alignment wrapText="1"/>
    </xf>
    <xf numFmtId="0" fontId="0" fillId="0" borderId="10" xfId="0" applyBorder="1" applyAlignment="1">
      <alignment wrapText="1"/>
    </xf>
    <xf numFmtId="0" fontId="6" fillId="0" borderId="9" xfId="0" applyFont="1" applyBorder="1"/>
    <xf numFmtId="0" fontId="6" fillId="0" borderId="0" xfId="0" applyFont="1"/>
    <xf numFmtId="0" fontId="6" fillId="0" borderId="17" xfId="0" applyFont="1" applyBorder="1"/>
    <xf numFmtId="0" fontId="5" fillId="0" borderId="5" xfId="0" applyFont="1" applyBorder="1" applyAlignment="1">
      <alignment wrapText="1"/>
    </xf>
    <xf numFmtId="0" fontId="0" fillId="0" borderId="6" xfId="0" applyBorder="1" applyAlignment="1">
      <alignment wrapText="1"/>
    </xf>
    <xf numFmtId="0" fontId="19" fillId="2" borderId="25"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7" xfId="0" applyFont="1" applyFill="1" applyBorder="1" applyAlignment="1">
      <alignment vertical="center" wrapText="1"/>
    </xf>
    <xf numFmtId="0" fontId="4" fillId="2" borderId="19" xfId="0" applyFont="1" applyFill="1" applyBorder="1" applyAlignment="1">
      <alignment vertical="center" wrapText="1"/>
    </xf>
    <xf numFmtId="0" fontId="4" fillId="2" borderId="20" xfId="0" applyFont="1" applyFill="1" applyBorder="1" applyAlignment="1">
      <alignment horizontal="center" vertical="center" wrapText="1"/>
    </xf>
    <xf numFmtId="0" fontId="4" fillId="2" borderId="0" xfId="0" applyFont="1" applyFill="1" applyAlignment="1">
      <alignment vertical="center" wrapText="1"/>
    </xf>
    <xf numFmtId="0" fontId="4" fillId="2" borderId="17" xfId="0" applyFont="1" applyFill="1" applyBorder="1" applyAlignment="1">
      <alignment vertical="center" wrapText="1"/>
    </xf>
    <xf numFmtId="0" fontId="33" fillId="0" borderId="0" xfId="0" applyFont="1" applyAlignment="1">
      <alignment horizontal="center" vertical="center" wrapText="1"/>
    </xf>
    <xf numFmtId="0" fontId="14" fillId="0" borderId="0" xfId="0" applyFont="1" applyAlignment="1">
      <alignment horizontal="center" vertical="center" wrapText="1"/>
    </xf>
    <xf numFmtId="0" fontId="0" fillId="0" borderId="0" xfId="0" applyAlignment="1">
      <alignment horizontal="left" vertical="center" wrapText="1"/>
    </xf>
    <xf numFmtId="49" fontId="14" fillId="0" borderId="0" xfId="0" applyNumberFormat="1" applyFont="1" applyAlignment="1">
      <alignment horizontal="left" vertical="center" wrapText="1"/>
    </xf>
    <xf numFmtId="0" fontId="14" fillId="0" borderId="20" xfId="0" applyFont="1" applyBorder="1" applyAlignment="1">
      <alignment horizontal="center" vertical="center" wrapText="1"/>
    </xf>
    <xf numFmtId="0" fontId="0" fillId="0" borderId="0" xfId="0" applyAlignment="1">
      <alignment vertical="center" wrapText="1"/>
    </xf>
    <xf numFmtId="0" fontId="0" fillId="0" borderId="17" xfId="0" applyBorder="1" applyAlignment="1">
      <alignment vertical="center" wrapText="1"/>
    </xf>
    <xf numFmtId="0" fontId="28" fillId="2" borderId="25" xfId="0" applyFont="1" applyFill="1" applyBorder="1" applyAlignment="1">
      <alignment horizontal="center" vertical="center" wrapText="1"/>
    </xf>
    <xf numFmtId="0" fontId="0" fillId="0" borderId="26" xfId="0" applyBorder="1" applyAlignment="1">
      <alignment horizontal="center" vertical="center" wrapText="1"/>
    </xf>
    <xf numFmtId="0" fontId="4" fillId="2" borderId="25" xfId="0" applyFont="1" applyFill="1" applyBorder="1" applyAlignment="1">
      <alignment horizontal="center" vertical="center" wrapText="1"/>
    </xf>
    <xf numFmtId="0" fontId="4" fillId="2" borderId="28" xfId="0" applyFont="1" applyFill="1" applyBorder="1" applyAlignment="1">
      <alignment vertical="center" wrapText="1"/>
    </xf>
    <xf numFmtId="0" fontId="4" fillId="2" borderId="26" xfId="0" applyFont="1" applyFill="1" applyBorder="1" applyAlignment="1">
      <alignment vertical="center" wrapText="1"/>
    </xf>
    <xf numFmtId="0" fontId="2" fillId="2" borderId="20" xfId="0" applyFont="1" applyFill="1" applyBorder="1" applyAlignment="1">
      <alignment horizontal="center" vertical="center" wrapText="1"/>
    </xf>
    <xf numFmtId="0" fontId="0" fillId="2" borderId="0" xfId="0" applyFill="1" applyAlignment="1">
      <alignment vertical="center" wrapText="1"/>
    </xf>
    <xf numFmtId="0" fontId="0" fillId="2" borderId="17" xfId="0" applyFill="1" applyBorder="1" applyAlignment="1">
      <alignment vertical="center" wrapText="1"/>
    </xf>
    <xf numFmtId="0" fontId="21" fillId="2" borderId="25" xfId="0" applyFont="1" applyFill="1" applyBorder="1" applyAlignment="1">
      <alignment horizontal="center" vertical="center" wrapText="1"/>
    </xf>
    <xf numFmtId="0" fontId="0" fillId="2" borderId="26" xfId="0"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0" fontId="24" fillId="2" borderId="15"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 fillId="0" borderId="15" xfId="0" applyFont="1" applyBorder="1" applyAlignment="1">
      <alignment horizontal="center" vertical="center" wrapText="1"/>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lef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0" fontId="15" fillId="0" borderId="20" xfId="0" applyFont="1" applyBorder="1" applyAlignment="1">
      <alignment horizontal="center" vertical="center" wrapText="1"/>
    </xf>
    <xf numFmtId="0" fontId="0" fillId="0" borderId="20" xfId="0" applyBorder="1" applyAlignment="1">
      <alignment wrapText="1"/>
    </xf>
    <xf numFmtId="0" fontId="0" fillId="0" borderId="23" xfId="0" applyBorder="1" applyAlignment="1">
      <alignment wrapText="1"/>
    </xf>
    <xf numFmtId="0" fontId="0" fillId="0" borderId="24" xfId="0" applyBorder="1" applyAlignment="1">
      <alignment wrapText="1"/>
    </xf>
    <xf numFmtId="49" fontId="14" fillId="0" borderId="21" xfId="0" applyNumberFormat="1" applyFont="1" applyBorder="1" applyAlignment="1">
      <alignment horizontal="center" vertical="center"/>
    </xf>
    <xf numFmtId="49" fontId="14" fillId="0" borderId="14" xfId="0" applyNumberFormat="1" applyFont="1" applyBorder="1" applyAlignment="1">
      <alignment horizontal="center" vertical="center"/>
    </xf>
    <xf numFmtId="0" fontId="0" fillId="0" borderId="27" xfId="0" applyBorder="1" applyAlignment="1">
      <alignment horizontal="center" vertical="center" wrapText="1"/>
    </xf>
    <xf numFmtId="0" fontId="0" fillId="0" borderId="19" xfId="0" applyBorder="1" applyAlignment="1">
      <alignment horizontal="center" vertical="center" wrapText="1"/>
    </xf>
    <xf numFmtId="0" fontId="2" fillId="0" borderId="5" xfId="2" applyBorder="1" applyAlignment="1">
      <alignment horizontal="left" vertical="center" wrapText="1"/>
    </xf>
    <xf numFmtId="0" fontId="2" fillId="0" borderId="6" xfId="2" applyBorder="1" applyAlignment="1">
      <alignment horizontal="left" vertical="center" wrapText="1"/>
    </xf>
    <xf numFmtId="0" fontId="2" fillId="0" borderId="7" xfId="2" applyBorder="1" applyAlignment="1">
      <alignment horizontal="left" vertical="center" wrapText="1"/>
    </xf>
    <xf numFmtId="0" fontId="2" fillId="0" borderId="9" xfId="2" applyBorder="1" applyAlignment="1">
      <alignment horizontal="left" vertical="center" wrapText="1"/>
    </xf>
    <xf numFmtId="0" fontId="2" fillId="0" borderId="0" xfId="2" applyAlignment="1">
      <alignment horizontal="left" vertical="center" wrapText="1"/>
    </xf>
    <xf numFmtId="0" fontId="2" fillId="0" borderId="10" xfId="2" applyBorder="1" applyAlignment="1">
      <alignment horizontal="left" vertical="center" wrapText="1"/>
    </xf>
    <xf numFmtId="0" fontId="2" fillId="0" borderId="11" xfId="2" applyBorder="1" applyAlignment="1">
      <alignment horizontal="left" vertical="center" wrapText="1"/>
    </xf>
    <xf numFmtId="0" fontId="2" fillId="0" borderId="12" xfId="2" applyBorder="1" applyAlignment="1">
      <alignment horizontal="left" vertical="center" wrapText="1"/>
    </xf>
    <xf numFmtId="0" fontId="2" fillId="0" borderId="13" xfId="2" applyBorder="1" applyAlignment="1">
      <alignment horizontal="left" vertical="center" wrapText="1"/>
    </xf>
    <xf numFmtId="0" fontId="6" fillId="0" borderId="1" xfId="2" applyFont="1" applyBorder="1" applyAlignment="1">
      <alignment horizontal="center"/>
    </xf>
    <xf numFmtId="0" fontId="6" fillId="0" borderId="2" xfId="2" applyFont="1" applyBorder="1" applyAlignment="1">
      <alignment horizontal="center"/>
    </xf>
    <xf numFmtId="0" fontId="6" fillId="0" borderId="3" xfId="2" applyFont="1" applyBorder="1" applyAlignment="1">
      <alignment horizontal="center"/>
    </xf>
    <xf numFmtId="49" fontId="6" fillId="0" borderId="23" xfId="2" applyNumberFormat="1" applyFont="1" applyBorder="1" applyAlignment="1">
      <alignment horizontal="center"/>
    </xf>
    <xf numFmtId="49" fontId="6" fillId="0" borderId="24" xfId="2" applyNumberFormat="1" applyFont="1" applyBorder="1" applyAlignment="1">
      <alignment horizontal="center"/>
    </xf>
    <xf numFmtId="49" fontId="6" fillId="0" borderId="22" xfId="2" applyNumberFormat="1" applyFont="1" applyBorder="1" applyAlignment="1">
      <alignment horizontal="center"/>
    </xf>
    <xf numFmtId="0" fontId="64" fillId="9" borderId="25" xfId="2" applyFont="1" applyFill="1" applyBorder="1" applyAlignment="1">
      <alignment horizontal="center" vertical="center"/>
    </xf>
    <xf numFmtId="0" fontId="64" fillId="9" borderId="28" xfId="2" applyFont="1" applyFill="1" applyBorder="1" applyAlignment="1">
      <alignment horizontal="center" vertical="center"/>
    </xf>
    <xf numFmtId="0" fontId="64" fillId="11" borderId="25" xfId="2" applyFont="1" applyFill="1" applyBorder="1" applyAlignment="1">
      <alignment horizontal="center" vertical="center"/>
    </xf>
    <xf numFmtId="0" fontId="64" fillId="11" borderId="28" xfId="2" applyFont="1" applyFill="1" applyBorder="1" applyAlignment="1">
      <alignment horizontal="center" vertical="center"/>
    </xf>
    <xf numFmtId="0" fontId="64" fillId="11" borderId="26" xfId="2" applyFont="1" applyFill="1" applyBorder="1" applyAlignment="1">
      <alignment horizontal="center" vertical="center"/>
    </xf>
    <xf numFmtId="0" fontId="5" fillId="0" borderId="1" xfId="2" applyFont="1" applyBorder="1" applyAlignment="1">
      <alignment horizontal="center" wrapText="1"/>
    </xf>
    <xf numFmtId="0" fontId="2" fillId="0" borderId="2" xfId="2" applyBorder="1"/>
    <xf numFmtId="0" fontId="2" fillId="0" borderId="3" xfId="2" applyBorder="1"/>
    <xf numFmtId="165" fontId="45" fillId="0" borderId="16" xfId="2" applyNumberFormat="1" applyFont="1" applyBorder="1" applyAlignment="1">
      <alignment horizontal="center" vertical="top" wrapText="1"/>
    </xf>
    <xf numFmtId="0" fontId="2" fillId="0" borderId="43" xfId="2" applyBorder="1" applyAlignment="1">
      <alignment horizontal="center" vertical="top" wrapText="1"/>
    </xf>
    <xf numFmtId="0" fontId="2" fillId="0" borderId="8" xfId="2" applyBorder="1" applyAlignment="1">
      <alignment horizontal="center" vertical="top" wrapText="1"/>
    </xf>
    <xf numFmtId="0" fontId="53" fillId="0" borderId="35" xfId="5" applyFont="1" applyBorder="1" applyAlignment="1">
      <alignment horizontal="left" vertical="center" wrapText="1"/>
    </xf>
    <xf numFmtId="0" fontId="53" fillId="0" borderId="13" xfId="5" applyFont="1" applyBorder="1" applyAlignment="1">
      <alignment horizontal="left" vertical="center" wrapText="1"/>
    </xf>
    <xf numFmtId="1" fontId="54" fillId="9" borderId="11" xfId="2" applyNumberFormat="1" applyFont="1" applyFill="1" applyBorder="1" applyAlignment="1">
      <alignment horizontal="center" vertical="top" wrapText="1"/>
    </xf>
    <xf numFmtId="0" fontId="55" fillId="9" borderId="13" xfId="2" applyFont="1" applyFill="1" applyBorder="1" applyAlignment="1">
      <alignment vertical="top" wrapText="1"/>
    </xf>
    <xf numFmtId="0" fontId="60" fillId="2" borderId="1" xfId="5" applyFont="1" applyFill="1" applyBorder="1" applyAlignment="1">
      <alignment horizontal="left" vertical="top" wrapText="1"/>
    </xf>
    <xf numFmtId="0" fontId="60" fillId="2" borderId="3" xfId="5" applyFont="1" applyFill="1" applyBorder="1" applyAlignment="1">
      <alignment horizontal="left" vertical="top" wrapText="1"/>
    </xf>
    <xf numFmtId="0" fontId="60" fillId="2" borderId="1" xfId="5" applyFont="1" applyFill="1" applyBorder="1" applyAlignment="1">
      <alignment horizontal="center" vertical="top" wrapText="1"/>
    </xf>
    <xf numFmtId="0" fontId="60" fillId="2" borderId="2" xfId="5" applyFont="1" applyFill="1" applyBorder="1" applyAlignment="1">
      <alignment horizontal="center" vertical="top" wrapText="1"/>
    </xf>
    <xf numFmtId="0" fontId="60" fillId="2" borderId="3" xfId="5" applyFont="1" applyFill="1" applyBorder="1" applyAlignment="1">
      <alignment horizontal="center" vertical="top" wrapText="1"/>
    </xf>
    <xf numFmtId="165" fontId="45" fillId="0" borderId="5" xfId="2" applyNumberFormat="1" applyFont="1" applyBorder="1" applyAlignment="1">
      <alignment horizontal="center" vertical="center"/>
    </xf>
    <xf numFmtId="165" fontId="45" fillId="0" borderId="9" xfId="2" applyNumberFormat="1" applyFont="1" applyBorder="1" applyAlignment="1">
      <alignment horizontal="center" vertical="center"/>
    </xf>
    <xf numFmtId="165" fontId="45" fillId="0" borderId="11" xfId="2" applyNumberFormat="1" applyFont="1" applyBorder="1" applyAlignment="1">
      <alignment horizontal="center" vertical="center"/>
    </xf>
    <xf numFmtId="0" fontId="45" fillId="0" borderId="36" xfId="2" applyFont="1" applyBorder="1" applyAlignment="1">
      <alignment horizontal="left" vertical="center" wrapText="1"/>
    </xf>
    <xf numFmtId="0" fontId="45" fillId="0" borderId="40" xfId="2" applyFont="1" applyBorder="1" applyAlignment="1">
      <alignment horizontal="left" vertical="center" wrapText="1"/>
    </xf>
    <xf numFmtId="0" fontId="45" fillId="0" borderId="44" xfId="2" applyFont="1" applyBorder="1" applyAlignment="1">
      <alignment horizontal="left" vertical="center" wrapText="1"/>
    </xf>
    <xf numFmtId="1" fontId="45" fillId="0" borderId="37" xfId="2" applyNumberFormat="1" applyFont="1" applyBorder="1" applyAlignment="1">
      <alignment horizontal="center" vertical="center"/>
    </xf>
    <xf numFmtId="0" fontId="2" fillId="0" borderId="41" xfId="2" applyBorder="1"/>
    <xf numFmtId="0" fontId="2" fillId="0" borderId="45" xfId="2" applyBorder="1"/>
    <xf numFmtId="1" fontId="45" fillId="0" borderId="38" xfId="2" applyNumberFormat="1" applyFont="1" applyBorder="1" applyAlignment="1">
      <alignment horizontal="center" vertical="center"/>
    </xf>
    <xf numFmtId="0" fontId="2" fillId="0" borderId="42" xfId="2" applyBorder="1"/>
    <xf numFmtId="0" fontId="2" fillId="0" borderId="46" xfId="2" applyBorder="1"/>
    <xf numFmtId="165" fontId="45" fillId="0" borderId="7" xfId="2" applyNumberFormat="1" applyFont="1" applyBorder="1" applyAlignment="1">
      <alignment horizontal="center" vertical="top" wrapText="1"/>
    </xf>
    <xf numFmtId="0" fontId="2" fillId="0" borderId="10" xfId="2" applyBorder="1" applyAlignment="1">
      <alignment horizontal="center" vertical="top" wrapText="1"/>
    </xf>
    <xf numFmtId="0" fontId="2" fillId="0" borderId="13" xfId="2" applyBorder="1" applyAlignment="1">
      <alignment horizontal="center" vertical="top" wrapText="1"/>
    </xf>
    <xf numFmtId="165" fontId="45" fillId="0" borderId="43" xfId="2" applyNumberFormat="1" applyFont="1" applyBorder="1" applyAlignment="1">
      <alignment horizontal="center" vertical="top" wrapText="1"/>
    </xf>
    <xf numFmtId="165" fontId="45" fillId="0" borderId="6" xfId="2" applyNumberFormat="1" applyFont="1" applyBorder="1" applyAlignment="1">
      <alignment horizontal="center" vertical="top" wrapText="1"/>
    </xf>
    <xf numFmtId="0" fontId="2" fillId="0" borderId="0" xfId="2" applyAlignment="1">
      <alignment horizontal="center" vertical="top" wrapText="1"/>
    </xf>
    <xf numFmtId="165" fontId="45" fillId="0" borderId="50" xfId="2" applyNumberFormat="1" applyFont="1" applyBorder="1" applyAlignment="1">
      <alignment horizontal="center" vertical="center"/>
    </xf>
    <xf numFmtId="165" fontId="45" fillId="0" borderId="51" xfId="2" applyNumberFormat="1" applyFont="1" applyBorder="1" applyAlignment="1">
      <alignment horizontal="center" vertical="center"/>
    </xf>
    <xf numFmtId="165" fontId="45" fillId="0" borderId="52" xfId="2" applyNumberFormat="1" applyFont="1" applyBorder="1" applyAlignment="1">
      <alignment horizontal="center" vertical="center"/>
    </xf>
    <xf numFmtId="0" fontId="45" fillId="0" borderId="0" xfId="2" applyFont="1" applyAlignment="1">
      <alignment horizontal="left" vertical="center" wrapText="1"/>
    </xf>
    <xf numFmtId="0" fontId="45" fillId="0" borderId="12" xfId="2" applyFont="1" applyBorder="1" applyAlignment="1">
      <alignment horizontal="left" vertical="center" wrapText="1"/>
    </xf>
    <xf numFmtId="1" fontId="45" fillId="0" borderId="40" xfId="2" applyNumberFormat="1" applyFont="1" applyBorder="1" applyAlignment="1">
      <alignment horizontal="center" vertical="center"/>
    </xf>
    <xf numFmtId="0" fontId="2" fillId="0" borderId="40" xfId="2" applyBorder="1"/>
    <xf numFmtId="0" fontId="2" fillId="0" borderId="44" xfId="2" applyBorder="1"/>
    <xf numFmtId="1" fontId="45" fillId="0" borderId="42" xfId="2" applyNumberFormat="1" applyFont="1" applyBorder="1" applyAlignment="1">
      <alignment horizontal="center" vertical="center"/>
    </xf>
    <xf numFmtId="165" fontId="45" fillId="0" borderId="0" xfId="2" applyNumberFormat="1" applyFont="1" applyAlignment="1">
      <alignment horizontal="center" vertical="top" wrapText="1"/>
    </xf>
    <xf numFmtId="0" fontId="2" fillId="0" borderId="12" xfId="2" applyBorder="1" applyAlignment="1">
      <alignment horizontal="center" vertical="top" wrapText="1"/>
    </xf>
    <xf numFmtId="0" fontId="45" fillId="0" borderId="6" xfId="2" applyFont="1" applyBorder="1" applyAlignment="1">
      <alignment horizontal="left" vertical="center" wrapText="1"/>
    </xf>
    <xf numFmtId="0" fontId="44" fillId="0" borderId="36" xfId="2" applyFont="1" applyBorder="1" applyAlignment="1">
      <alignment horizontal="center" vertical="center"/>
    </xf>
    <xf numFmtId="0" fontId="44" fillId="0" borderId="40" xfId="2" applyFont="1" applyBorder="1" applyAlignment="1">
      <alignment horizontal="center" vertical="center"/>
    </xf>
    <xf numFmtId="0" fontId="44" fillId="0" borderId="44" xfId="2" applyFont="1" applyBorder="1" applyAlignment="1">
      <alignment horizontal="center" vertical="center"/>
    </xf>
    <xf numFmtId="0" fontId="2" fillId="0" borderId="38" xfId="2" applyBorder="1" applyAlignment="1">
      <alignment horizontal="center"/>
    </xf>
    <xf numFmtId="0" fontId="2" fillId="0" borderId="42" xfId="2" applyBorder="1" applyAlignment="1">
      <alignment horizontal="center"/>
    </xf>
    <xf numFmtId="0" fontId="2" fillId="0" borderId="46" xfId="2" applyBorder="1" applyAlignment="1">
      <alignment horizontal="center"/>
    </xf>
    <xf numFmtId="165" fontId="44" fillId="0" borderId="7" xfId="2" applyNumberFormat="1" applyFont="1" applyBorder="1" applyAlignment="1">
      <alignment horizontal="center" vertical="top" wrapText="1"/>
    </xf>
    <xf numFmtId="165" fontId="44" fillId="0" borderId="10" xfId="2" applyNumberFormat="1" applyFont="1" applyBorder="1" applyAlignment="1">
      <alignment horizontal="center" vertical="top" wrapText="1"/>
    </xf>
    <xf numFmtId="165" fontId="44" fillId="0" borderId="13" xfId="2" applyNumberFormat="1" applyFont="1" applyBorder="1" applyAlignment="1">
      <alignment horizontal="center" vertical="top" wrapText="1"/>
    </xf>
    <xf numFmtId="165" fontId="44" fillId="0" borderId="16" xfId="2" applyNumberFormat="1" applyFont="1" applyBorder="1" applyAlignment="1">
      <alignment horizontal="center" vertical="top" wrapText="1"/>
    </xf>
    <xf numFmtId="0" fontId="44" fillId="0" borderId="43" xfId="2" applyFont="1" applyBorder="1" applyAlignment="1">
      <alignment horizontal="center" vertical="top" wrapText="1"/>
    </xf>
    <xf numFmtId="0" fontId="44" fillId="0" borderId="8" xfId="2" applyFont="1" applyBorder="1" applyAlignment="1">
      <alignment horizontal="center" vertical="top" wrapText="1"/>
    </xf>
    <xf numFmtId="1" fontId="45" fillId="0" borderId="41" xfId="2" applyNumberFormat="1" applyFont="1" applyBorder="1" applyAlignment="1">
      <alignment horizontal="center" vertical="center"/>
    </xf>
    <xf numFmtId="165" fontId="45" fillId="0" borderId="10" xfId="2" applyNumberFormat="1" applyFont="1" applyBorder="1" applyAlignment="1">
      <alignment horizontal="center" vertical="top" wrapText="1"/>
    </xf>
    <xf numFmtId="1" fontId="45" fillId="0" borderId="36" xfId="2" applyNumberFormat="1" applyFont="1" applyBorder="1" applyAlignment="1">
      <alignment horizontal="center" vertical="center"/>
    </xf>
    <xf numFmtId="0" fontId="45" fillId="0" borderId="6" xfId="2" applyFont="1" applyBorder="1" applyAlignment="1">
      <alignment horizontal="center" vertical="center" wrapText="1"/>
    </xf>
    <xf numFmtId="0" fontId="45" fillId="0" borderId="0" xfId="2" applyFont="1" applyAlignment="1">
      <alignment horizontal="center" vertical="center" wrapText="1"/>
    </xf>
    <xf numFmtId="0" fontId="30" fillId="0" borderId="6" xfId="2" applyFont="1" applyBorder="1" applyAlignment="1">
      <alignment horizontal="center" vertical="center"/>
    </xf>
    <xf numFmtId="0" fontId="30" fillId="0" borderId="0" xfId="2" applyFont="1" applyAlignment="1">
      <alignment horizontal="center" vertical="center"/>
    </xf>
    <xf numFmtId="0" fontId="2" fillId="0" borderId="6" xfId="2" applyBorder="1" applyAlignment="1">
      <alignment horizontal="center"/>
    </xf>
    <xf numFmtId="0" fontId="2" fillId="0" borderId="0" xfId="2" applyAlignment="1">
      <alignment horizontal="center"/>
    </xf>
    <xf numFmtId="165" fontId="44" fillId="0" borderId="53" xfId="3" applyNumberFormat="1" applyFont="1" applyBorder="1" applyAlignment="1">
      <alignment horizontal="center" vertical="top" wrapText="1"/>
    </xf>
    <xf numFmtId="165" fontId="44" fillId="0" borderId="54" xfId="3" applyNumberFormat="1" applyFont="1" applyBorder="1" applyAlignment="1">
      <alignment horizontal="center" vertical="top" wrapText="1"/>
    </xf>
    <xf numFmtId="165" fontId="44" fillId="0" borderId="48" xfId="2" applyNumberFormat="1" applyFont="1" applyBorder="1" applyAlignment="1">
      <alignment horizontal="center" vertical="top" wrapText="1"/>
    </xf>
    <xf numFmtId="0" fontId="44" fillId="0" borderId="49" xfId="2" applyFont="1" applyBorder="1" applyAlignment="1">
      <alignment horizontal="center" vertical="top" wrapText="1"/>
    </xf>
    <xf numFmtId="0" fontId="38" fillId="0" borderId="0" xfId="2" applyFont="1" applyAlignment="1">
      <alignment horizontal="center" vertical="center"/>
    </xf>
    <xf numFmtId="1" fontId="47" fillId="0" borderId="16" xfId="5" applyNumberFormat="1" applyFont="1" applyBorder="1" applyAlignment="1">
      <alignment horizontal="center" wrapText="1"/>
    </xf>
    <xf numFmtId="0" fontId="48" fillId="0" borderId="8" xfId="5" applyFont="1" applyBorder="1" applyAlignment="1">
      <alignment horizontal="center" wrapText="1"/>
    </xf>
    <xf numFmtId="0" fontId="44" fillId="0" borderId="1" xfId="5" applyFont="1" applyBorder="1" applyAlignment="1">
      <alignment horizontal="center" wrapText="1"/>
    </xf>
    <xf numFmtId="0" fontId="44" fillId="0" borderId="2" xfId="5" applyFont="1" applyBorder="1" applyAlignment="1">
      <alignment horizontal="center" wrapText="1"/>
    </xf>
    <xf numFmtId="0" fontId="44" fillId="0" borderId="3" xfId="5" applyFont="1" applyBorder="1" applyAlignment="1">
      <alignment horizontal="center" wrapText="1"/>
    </xf>
    <xf numFmtId="0" fontId="45" fillId="0" borderId="5" xfId="5" applyFont="1" applyBorder="1" applyAlignment="1">
      <alignment horizontal="center" wrapText="1"/>
    </xf>
    <xf numFmtId="0" fontId="45" fillId="0" borderId="30" xfId="5" applyFont="1" applyBorder="1" applyAlignment="1">
      <alignment horizontal="center" wrapText="1"/>
    </xf>
    <xf numFmtId="0" fontId="45" fillId="0" borderId="11" xfId="5" applyFont="1" applyBorder="1" applyAlignment="1">
      <alignment horizontal="center" wrapText="1"/>
    </xf>
    <xf numFmtId="0" fontId="45" fillId="0" borderId="33" xfId="5" applyFont="1" applyBorder="1" applyAlignment="1">
      <alignment horizontal="center" wrapText="1"/>
    </xf>
    <xf numFmtId="0" fontId="45" fillId="0" borderId="31" xfId="5" applyFont="1" applyBorder="1" applyAlignment="1">
      <alignment horizontal="center" wrapText="1"/>
    </xf>
    <xf numFmtId="0" fontId="45" fillId="0" borderId="34" xfId="5" applyFont="1" applyBorder="1" applyAlignment="1">
      <alignment horizontal="center" wrapText="1"/>
    </xf>
    <xf numFmtId="0" fontId="46" fillId="9" borderId="32" xfId="5" applyFont="1" applyFill="1" applyBorder="1" applyAlignment="1">
      <alignment horizontal="center" wrapText="1"/>
    </xf>
    <xf numFmtId="0" fontId="46" fillId="9" borderId="6" xfId="5" applyFont="1" applyFill="1" applyBorder="1" applyAlignment="1">
      <alignment horizontal="center" wrapText="1"/>
    </xf>
    <xf numFmtId="0" fontId="46" fillId="9" borderId="35" xfId="5" applyFont="1" applyFill="1" applyBorder="1" applyAlignment="1">
      <alignment horizontal="center" wrapText="1"/>
    </xf>
    <xf numFmtId="0" fontId="46" fillId="9" borderId="12" xfId="5" applyFont="1" applyFill="1" applyBorder="1" applyAlignment="1">
      <alignment horizontal="center" wrapText="1"/>
    </xf>
    <xf numFmtId="1" fontId="45" fillId="0" borderId="31" xfId="5" applyNumberFormat="1" applyFont="1" applyBorder="1" applyAlignment="1">
      <alignment horizontal="center" wrapText="1"/>
    </xf>
    <xf numFmtId="1" fontId="45" fillId="0" borderId="34" xfId="5" applyNumberFormat="1" applyFont="1" applyBorder="1" applyAlignment="1">
      <alignment horizontal="center" wrapText="1"/>
    </xf>
    <xf numFmtId="1" fontId="90" fillId="0" borderId="32" xfId="5" applyNumberFormat="1" applyFont="1" applyBorder="1" applyAlignment="1">
      <alignment horizontal="center" wrapText="1"/>
    </xf>
    <xf numFmtId="0" fontId="92" fillId="0" borderId="20" xfId="5" applyFont="1" applyBorder="1" applyAlignment="1">
      <alignment horizontal="center" wrapText="1"/>
    </xf>
    <xf numFmtId="1" fontId="47" fillId="0" borderId="55" xfId="5" applyNumberFormat="1" applyFont="1" applyBorder="1" applyAlignment="1">
      <alignment horizontal="center" wrapText="1"/>
    </xf>
    <xf numFmtId="0" fontId="48" fillId="0" borderId="57" xfId="5" applyFont="1" applyBorder="1" applyAlignment="1">
      <alignment horizontal="center" wrapText="1"/>
    </xf>
    <xf numFmtId="1" fontId="47" fillId="0" borderId="56" xfId="5" applyNumberFormat="1" applyFont="1" applyBorder="1" applyAlignment="1">
      <alignment horizontal="center" wrapText="1"/>
    </xf>
    <xf numFmtId="0" fontId="48" fillId="0" borderId="58" xfId="5" applyFont="1" applyBorder="1" applyAlignment="1">
      <alignment horizontal="center" wrapText="1"/>
    </xf>
    <xf numFmtId="1" fontId="47" fillId="0" borderId="5" xfId="5" applyNumberFormat="1" applyFont="1" applyBorder="1" applyAlignment="1">
      <alignment horizontal="center" wrapText="1"/>
    </xf>
    <xf numFmtId="0" fontId="48" fillId="0" borderId="11" xfId="5" applyFont="1" applyBorder="1" applyAlignment="1">
      <alignment horizontal="center" wrapText="1"/>
    </xf>
    <xf numFmtId="0" fontId="19" fillId="13" borderId="25" xfId="0" applyFont="1" applyFill="1" applyBorder="1" applyAlignment="1">
      <alignment horizontal="center" vertical="center" wrapText="1"/>
    </xf>
    <xf numFmtId="0" fontId="25" fillId="13" borderId="26" xfId="0" applyFont="1" applyFill="1" applyBorder="1" applyAlignment="1">
      <alignment horizontal="center" vertical="center" wrapText="1"/>
    </xf>
    <xf numFmtId="0" fontId="2" fillId="13" borderId="20" xfId="0" applyFont="1" applyFill="1" applyBorder="1" applyAlignment="1">
      <alignment horizontal="center" vertical="center" wrapText="1"/>
    </xf>
    <xf numFmtId="0" fontId="66" fillId="13" borderId="0" xfId="0" applyFont="1" applyFill="1" applyAlignment="1">
      <alignment vertical="center" wrapText="1"/>
    </xf>
    <xf numFmtId="0" fontId="66" fillId="13" borderId="17" xfId="0" applyFont="1" applyFill="1" applyBorder="1" applyAlignment="1">
      <alignment vertical="center" wrapText="1"/>
    </xf>
    <xf numFmtId="0" fontId="28" fillId="13" borderId="25" xfId="0" applyFont="1" applyFill="1" applyBorder="1" applyAlignment="1">
      <alignment horizontal="center" vertical="center" wrapText="1"/>
    </xf>
    <xf numFmtId="0" fontId="66" fillId="0" borderId="26" xfId="0" applyFont="1" applyBorder="1" applyAlignment="1">
      <alignment horizontal="center" vertical="center" wrapText="1"/>
    </xf>
    <xf numFmtId="0" fontId="4" fillId="13" borderId="25" xfId="0" applyFont="1" applyFill="1" applyBorder="1" applyAlignment="1">
      <alignment horizontal="center" vertical="center" wrapText="1"/>
    </xf>
    <xf numFmtId="0" fontId="4" fillId="13" borderId="28" xfId="0" applyFont="1" applyFill="1" applyBorder="1" applyAlignment="1">
      <alignment vertical="center" wrapText="1"/>
    </xf>
    <xf numFmtId="0" fontId="4" fillId="13" borderId="26" xfId="0" applyFont="1" applyFill="1" applyBorder="1" applyAlignment="1">
      <alignment vertical="center" wrapText="1"/>
    </xf>
    <xf numFmtId="0" fontId="68" fillId="13" borderId="25" xfId="0" applyFont="1" applyFill="1" applyBorder="1" applyAlignment="1">
      <alignment horizontal="center" vertical="center" wrapText="1"/>
    </xf>
    <xf numFmtId="0" fontId="68" fillId="13" borderId="26" xfId="0" applyFont="1" applyFill="1" applyBorder="1" applyAlignment="1">
      <alignment horizontal="center" vertical="center" wrapText="1"/>
    </xf>
    <xf numFmtId="0" fontId="69" fillId="13" borderId="20" xfId="0" applyFont="1" applyFill="1" applyBorder="1" applyAlignment="1">
      <alignment horizontal="center" vertical="center" wrapText="1"/>
    </xf>
    <xf numFmtId="0" fontId="71" fillId="13" borderId="15" xfId="0" applyFont="1" applyFill="1" applyBorder="1" applyAlignment="1">
      <alignment horizontal="center" vertical="center" wrapText="1"/>
    </xf>
    <xf numFmtId="0" fontId="69" fillId="13" borderId="15" xfId="0" applyFont="1" applyFill="1" applyBorder="1" applyAlignment="1">
      <alignment horizontal="center" vertical="center" wrapText="1"/>
    </xf>
    <xf numFmtId="0" fontId="66" fillId="0" borderId="17" xfId="0" applyFont="1" applyBorder="1" applyAlignment="1">
      <alignment horizontal="center" vertical="center"/>
    </xf>
    <xf numFmtId="0" fontId="66" fillId="0" borderId="22" xfId="0" applyFont="1" applyBorder="1" applyAlignment="1">
      <alignment horizontal="center" vertical="center"/>
    </xf>
    <xf numFmtId="0" fontId="66" fillId="0" borderId="18" xfId="0" applyFont="1" applyBorder="1" applyAlignment="1">
      <alignment horizontal="left" vertical="center" wrapText="1"/>
    </xf>
    <xf numFmtId="0" fontId="66" fillId="0" borderId="19" xfId="0" applyFont="1" applyBorder="1" applyAlignment="1">
      <alignment vertical="center" wrapText="1"/>
    </xf>
    <xf numFmtId="0" fontId="66" fillId="0" borderId="20" xfId="0" applyFont="1" applyBorder="1" applyAlignment="1">
      <alignment vertical="center" wrapText="1"/>
    </xf>
    <xf numFmtId="0" fontId="66" fillId="0" borderId="17" xfId="0" applyFont="1" applyBorder="1" applyAlignment="1">
      <alignment vertical="center" wrapText="1"/>
    </xf>
    <xf numFmtId="0" fontId="66" fillId="0" borderId="23" xfId="0" applyFont="1" applyBorder="1" applyAlignment="1">
      <alignment vertical="center" wrapText="1"/>
    </xf>
    <xf numFmtId="0" fontId="66" fillId="0" borderId="22" xfId="0" applyFont="1" applyBorder="1" applyAlignment="1">
      <alignment vertical="center" wrapText="1"/>
    </xf>
    <xf numFmtId="0" fontId="66" fillId="0" borderId="0" xfId="0" applyFont="1" applyAlignment="1">
      <alignment wrapText="1"/>
    </xf>
    <xf numFmtId="0" fontId="66" fillId="0" borderId="20" xfId="0" applyFont="1" applyBorder="1" applyAlignment="1">
      <alignment wrapText="1"/>
    </xf>
    <xf numFmtId="0" fontId="66" fillId="0" borderId="23" xfId="0" applyFont="1" applyBorder="1" applyAlignment="1">
      <alignment wrapText="1"/>
    </xf>
    <xf numFmtId="0" fontId="66" fillId="0" borderId="24" xfId="0" applyFont="1" applyBorder="1" applyAlignment="1">
      <alignment wrapText="1"/>
    </xf>
    <xf numFmtId="0" fontId="66" fillId="13" borderId="26"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66" fillId="0" borderId="27" xfId="0" applyFont="1" applyBorder="1" applyAlignment="1">
      <alignment horizontal="center" vertical="center" wrapText="1"/>
    </xf>
    <xf numFmtId="0" fontId="66" fillId="0" borderId="19" xfId="0" applyFont="1" applyBorder="1" applyAlignment="1">
      <alignment horizontal="center" vertical="center" wrapText="1"/>
    </xf>
    <xf numFmtId="0" fontId="66" fillId="0" borderId="5" xfId="0" applyFont="1" applyBorder="1" applyAlignment="1">
      <alignment horizontal="left" vertical="center" wrapText="1"/>
    </xf>
    <xf numFmtId="0" fontId="66" fillId="0" borderId="6" xfId="0" applyFont="1" applyBorder="1" applyAlignment="1">
      <alignment horizontal="left" vertical="center" wrapText="1"/>
    </xf>
    <xf numFmtId="0" fontId="66" fillId="0" borderId="7" xfId="0" applyFont="1" applyBorder="1" applyAlignment="1">
      <alignment horizontal="left" vertical="center" wrapText="1"/>
    </xf>
    <xf numFmtId="0" fontId="66" fillId="0" borderId="9" xfId="0" applyFont="1" applyBorder="1" applyAlignment="1">
      <alignment horizontal="left" vertical="center" wrapText="1"/>
    </xf>
    <xf numFmtId="0" fontId="66" fillId="0" borderId="0" xfId="0" applyFont="1" applyAlignment="1">
      <alignment horizontal="left" vertical="center" wrapText="1"/>
    </xf>
    <xf numFmtId="0" fontId="66" fillId="0" borderId="10" xfId="0" applyFont="1" applyBorder="1" applyAlignment="1">
      <alignment horizontal="left" vertical="center" wrapText="1"/>
    </xf>
    <xf numFmtId="0" fontId="66" fillId="0" borderId="11" xfId="0" applyFont="1" applyBorder="1" applyAlignment="1">
      <alignment horizontal="left" vertical="center" wrapText="1"/>
    </xf>
    <xf numFmtId="0" fontId="66" fillId="0" borderId="12" xfId="0" applyFont="1" applyBorder="1" applyAlignment="1">
      <alignment horizontal="left" vertical="center" wrapText="1"/>
    </xf>
    <xf numFmtId="0" fontId="66" fillId="0" borderId="13" xfId="0" applyFont="1" applyBorder="1" applyAlignment="1">
      <alignment horizontal="left" vertical="center" wrapText="1"/>
    </xf>
    <xf numFmtId="49" fontId="6" fillId="0" borderId="39" xfId="0" applyNumberFormat="1" applyFont="1" applyBorder="1" applyAlignment="1">
      <alignment horizontal="center"/>
    </xf>
    <xf numFmtId="49" fontId="6" fillId="0" borderId="62" xfId="0" applyNumberFormat="1" applyFont="1" applyBorder="1" applyAlignment="1">
      <alignment horizontal="center"/>
    </xf>
    <xf numFmtId="49" fontId="6" fillId="0" borderId="63" xfId="0" applyNumberFormat="1" applyFont="1" applyBorder="1" applyAlignment="1">
      <alignment horizontal="center"/>
    </xf>
    <xf numFmtId="165" fontId="45" fillId="0" borderId="7" xfId="0" applyNumberFormat="1" applyFont="1" applyBorder="1" applyAlignment="1">
      <alignment horizontal="center" vertical="top" wrapText="1"/>
    </xf>
    <xf numFmtId="0" fontId="66" fillId="0" borderId="10" xfId="0" applyFont="1" applyBorder="1" applyAlignment="1">
      <alignment horizontal="center" vertical="top" wrapText="1"/>
    </xf>
    <xf numFmtId="0" fontId="66" fillId="0" borderId="13" xfId="0" applyFont="1" applyBorder="1" applyAlignment="1">
      <alignment horizontal="center" vertical="top" wrapText="1"/>
    </xf>
    <xf numFmtId="1" fontId="81" fillId="15" borderId="11" xfId="0" applyNumberFormat="1" applyFont="1" applyFill="1" applyBorder="1" applyAlignment="1">
      <alignment horizontal="center" vertical="top" wrapText="1"/>
    </xf>
    <xf numFmtId="0" fontId="82" fillId="15" borderId="13" xfId="0" applyFont="1" applyFill="1" applyBorder="1" applyAlignment="1">
      <alignment vertical="top" wrapText="1"/>
    </xf>
    <xf numFmtId="165" fontId="45" fillId="0" borderId="16" xfId="0" applyNumberFormat="1" applyFont="1" applyBorder="1" applyAlignment="1">
      <alignment horizontal="center" vertical="top" wrapText="1"/>
    </xf>
    <xf numFmtId="0" fontId="66" fillId="0" borderId="43" xfId="0" applyFont="1" applyBorder="1" applyAlignment="1">
      <alignment horizontal="center" vertical="top" wrapText="1"/>
    </xf>
    <xf numFmtId="0" fontId="66" fillId="0" borderId="8" xfId="0" applyFont="1" applyBorder="1" applyAlignment="1">
      <alignment horizontal="center" vertical="top" wrapText="1"/>
    </xf>
    <xf numFmtId="165" fontId="45" fillId="0" borderId="5" xfId="0" applyNumberFormat="1" applyFont="1" applyBorder="1" applyAlignment="1">
      <alignment horizontal="center" vertical="center"/>
    </xf>
    <xf numFmtId="165" fontId="45" fillId="0" borderId="9" xfId="0" applyNumberFormat="1" applyFont="1" applyBorder="1" applyAlignment="1">
      <alignment horizontal="center" vertical="center"/>
    </xf>
    <xf numFmtId="165" fontId="45" fillId="0" borderId="11" xfId="0" applyNumberFormat="1" applyFont="1" applyBorder="1" applyAlignment="1">
      <alignment horizontal="center" vertical="center"/>
    </xf>
    <xf numFmtId="0" fontId="45" fillId="0" borderId="6" xfId="0" applyFont="1" applyBorder="1" applyAlignment="1">
      <alignment horizontal="left" vertical="center" wrapText="1"/>
    </xf>
    <xf numFmtId="0" fontId="45" fillId="0" borderId="0" xfId="0" applyFont="1" applyAlignment="1">
      <alignment horizontal="left" vertical="center" wrapText="1"/>
    </xf>
    <xf numFmtId="0" fontId="45" fillId="0" borderId="12" xfId="0" applyFont="1" applyBorder="1" applyAlignment="1">
      <alignment horizontal="left" vertical="center" wrapText="1"/>
    </xf>
    <xf numFmtId="1" fontId="45" fillId="0" borderId="37" xfId="0" applyNumberFormat="1" applyFont="1" applyBorder="1" applyAlignment="1">
      <alignment horizontal="center" vertical="center"/>
    </xf>
    <xf numFmtId="0" fontId="66" fillId="0" borderId="41" xfId="0" applyFont="1" applyBorder="1"/>
    <xf numFmtId="0" fontId="66" fillId="0" borderId="45" xfId="0" applyFont="1" applyBorder="1"/>
    <xf numFmtId="1" fontId="45" fillId="0" borderId="38" xfId="0" applyNumberFormat="1" applyFont="1" applyBorder="1" applyAlignment="1">
      <alignment horizontal="center" vertical="center"/>
    </xf>
    <xf numFmtId="0" fontId="66" fillId="0" borderId="42" xfId="0" applyFont="1" applyBorder="1"/>
    <xf numFmtId="0" fontId="66" fillId="0" borderId="46" xfId="0" applyFont="1" applyBorder="1"/>
    <xf numFmtId="165" fontId="45" fillId="0" borderId="43" xfId="0" applyNumberFormat="1" applyFont="1" applyBorder="1" applyAlignment="1">
      <alignment horizontal="center" vertical="top" wrapText="1"/>
    </xf>
    <xf numFmtId="165" fontId="45" fillId="0" borderId="8" xfId="0" applyNumberFormat="1" applyFont="1" applyBorder="1" applyAlignment="1">
      <alignment horizontal="center" vertical="top" wrapText="1"/>
    </xf>
    <xf numFmtId="0" fontId="45" fillId="0" borderId="36" xfId="0" applyFont="1" applyBorder="1" applyAlignment="1">
      <alignment horizontal="center" vertical="center" wrapText="1"/>
    </xf>
    <xf numFmtId="0" fontId="45" fillId="0" borderId="44" xfId="0" applyFont="1" applyBorder="1" applyAlignment="1">
      <alignment horizontal="center" vertical="center" wrapText="1"/>
    </xf>
    <xf numFmtId="1" fontId="45" fillId="0" borderId="41" xfId="0" applyNumberFormat="1" applyFont="1" applyBorder="1" applyAlignment="1">
      <alignment horizontal="center" vertical="center"/>
    </xf>
    <xf numFmtId="1" fontId="45" fillId="0" borderId="45" xfId="0" applyNumberFormat="1" applyFont="1" applyBorder="1" applyAlignment="1">
      <alignment horizontal="center" vertical="center"/>
    </xf>
    <xf numFmtId="1" fontId="45" fillId="0" borderId="46" xfId="0" applyNumberFormat="1" applyFont="1" applyBorder="1" applyAlignment="1">
      <alignment horizontal="center" vertical="center"/>
    </xf>
    <xf numFmtId="165" fontId="45" fillId="0" borderId="13" xfId="0" applyNumberFormat="1" applyFont="1" applyBorder="1" applyAlignment="1">
      <alignment horizontal="center" vertical="top" wrapText="1"/>
    </xf>
    <xf numFmtId="0" fontId="45" fillId="0" borderId="40" xfId="0" applyFont="1" applyBorder="1" applyAlignment="1">
      <alignment horizontal="center" vertical="center" wrapText="1"/>
    </xf>
    <xf numFmtId="1" fontId="45" fillId="0" borderId="42" xfId="0" applyNumberFormat="1" applyFont="1" applyBorder="1" applyAlignment="1">
      <alignment horizontal="center" vertical="center"/>
    </xf>
    <xf numFmtId="165" fontId="45" fillId="0" borderId="10" xfId="0" applyNumberFormat="1" applyFont="1" applyBorder="1" applyAlignment="1">
      <alignment horizontal="center" vertical="top" wrapText="1"/>
    </xf>
    <xf numFmtId="0" fontId="45" fillId="0" borderId="6" xfId="0" applyFont="1" applyBorder="1" applyAlignment="1">
      <alignment horizontal="center" vertical="center" wrapText="1"/>
    </xf>
    <xf numFmtId="0" fontId="45" fillId="0" borderId="0" xfId="0" applyFont="1" applyAlignment="1">
      <alignment horizontal="center" vertical="center" wrapText="1"/>
    </xf>
    <xf numFmtId="0" fontId="45" fillId="0" borderId="12" xfId="0" applyFont="1" applyBorder="1" applyAlignment="1">
      <alignment horizontal="center" vertical="center" wrapText="1"/>
    </xf>
    <xf numFmtId="0" fontId="30" fillId="0" borderId="37" xfId="0" applyFont="1" applyBorder="1" applyAlignment="1">
      <alignment horizontal="center" vertical="center"/>
    </xf>
    <xf numFmtId="0" fontId="30" fillId="0" borderId="41" xfId="0" applyFont="1" applyBorder="1" applyAlignment="1">
      <alignment horizontal="center" vertical="center"/>
    </xf>
    <xf numFmtId="0" fontId="30" fillId="0" borderId="45" xfId="0" applyFont="1" applyBorder="1" applyAlignment="1">
      <alignment horizontal="center" vertical="center"/>
    </xf>
    <xf numFmtId="0" fontId="66" fillId="0" borderId="6" xfId="0" applyFont="1" applyBorder="1" applyAlignment="1">
      <alignment horizontal="center"/>
    </xf>
    <xf numFmtId="0" fontId="66" fillId="0" borderId="0" xfId="0" applyFont="1" applyAlignment="1">
      <alignment horizontal="center"/>
    </xf>
    <xf numFmtId="0" fontId="66" fillId="0" borderId="12" xfId="0" applyFont="1" applyBorder="1" applyAlignment="1">
      <alignment horizontal="center"/>
    </xf>
    <xf numFmtId="165" fontId="44" fillId="0" borderId="7" xfId="6" applyNumberFormat="1" applyFont="1" applyBorder="1" applyAlignment="1">
      <alignment horizontal="center" vertical="top" wrapText="1"/>
    </xf>
    <xf numFmtId="165" fontId="44" fillId="0" borderId="10" xfId="6" applyNumberFormat="1" applyFont="1" applyBorder="1" applyAlignment="1">
      <alignment horizontal="center" vertical="top" wrapText="1"/>
    </xf>
    <xf numFmtId="165" fontId="44" fillId="0" borderId="13" xfId="6" applyNumberFormat="1" applyFont="1" applyBorder="1" applyAlignment="1">
      <alignment horizontal="center" vertical="top" wrapText="1"/>
    </xf>
    <xf numFmtId="165" fontId="44" fillId="0" borderId="16" xfId="0" applyNumberFormat="1" applyFont="1" applyBorder="1" applyAlignment="1">
      <alignment horizontal="center" vertical="top" wrapText="1"/>
    </xf>
    <xf numFmtId="165" fontId="44" fillId="0" borderId="43" xfId="0" applyNumberFormat="1" applyFont="1" applyBorder="1" applyAlignment="1">
      <alignment horizontal="center" vertical="top" wrapText="1"/>
    </xf>
    <xf numFmtId="165" fontId="44" fillId="0" borderId="8" xfId="0" applyNumberFormat="1" applyFont="1" applyBorder="1" applyAlignment="1">
      <alignment horizontal="center" vertical="top" wrapText="1"/>
    </xf>
    <xf numFmtId="1" fontId="47" fillId="0" borderId="32" xfId="5" applyNumberFormat="1" applyFont="1" applyBorder="1" applyAlignment="1">
      <alignment horizontal="center" wrapText="1"/>
    </xf>
    <xf numFmtId="0" fontId="48" fillId="0" borderId="20" xfId="5" applyFont="1" applyBorder="1" applyAlignment="1">
      <alignment horizontal="center" wrapText="1"/>
    </xf>
    <xf numFmtId="0" fontId="48" fillId="0" borderId="64" xfId="5" applyFont="1" applyBorder="1" applyAlignment="1">
      <alignment horizontal="center" wrapText="1"/>
    </xf>
    <xf numFmtId="0" fontId="48" fillId="0" borderId="65" xfId="5" applyFont="1" applyBorder="1" applyAlignment="1">
      <alignment horizontal="center" wrapText="1"/>
    </xf>
  </cellXfs>
  <cellStyles count="7">
    <cellStyle name="Dziesiętny" xfId="6" builtinId="3"/>
    <cellStyle name="Dziesiętny 2" xfId="3" xr:uid="{00000000-0005-0000-0000-000001000000}"/>
    <cellStyle name="Normalny" xfId="0" builtinId="0"/>
    <cellStyle name="Normalny 2" xfId="2" xr:uid="{00000000-0005-0000-0000-000003000000}"/>
    <cellStyle name="Normalny 3" xfId="5" xr:uid="{00000000-0005-0000-0000-000004000000}"/>
    <cellStyle name="Procentowy" xfId="1" builtinId="5"/>
    <cellStyle name="Procentowy 2" xfId="4" xr:uid="{00000000-0005-0000-0000-000006000000}"/>
  </cellStyles>
  <dxfs count="9">
    <dxf>
      <font>
        <b/>
        <i val="0"/>
        <condense val="0"/>
        <extend val="0"/>
      </font>
      <fill>
        <patternFill>
          <bgColor rgb="FF00FF00"/>
        </patternFill>
      </fill>
    </dxf>
    <dxf>
      <font>
        <b/>
        <i val="0"/>
        <condense val="0"/>
        <extend val="0"/>
      </font>
      <fill>
        <patternFill>
          <bgColor rgb="FFFFFF00"/>
        </patternFill>
      </fill>
    </dxf>
    <dxf>
      <font>
        <b/>
        <i val="0"/>
        <condense val="0"/>
        <extend val="0"/>
        <color rgb="FFFFFFFF"/>
      </font>
      <fill>
        <patternFill>
          <bgColor rgb="FFFF000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xdr:col>
      <xdr:colOff>2781300</xdr:colOff>
      <xdr:row>0</xdr:row>
      <xdr:rowOff>762000</xdr:rowOff>
    </xdr:to>
    <xdr:pic>
      <xdr:nvPicPr>
        <xdr:cNvPr id="2" name="Picture 2">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95250"/>
          <a:ext cx="2752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9</xdr:row>
      <xdr:rowOff>0</xdr:rowOff>
    </xdr:from>
    <xdr:to>
      <xdr:col>2</xdr:col>
      <xdr:colOff>2867025</xdr:colOff>
      <xdr:row>9</xdr:row>
      <xdr:rowOff>0</xdr:rowOff>
    </xdr:to>
    <xdr:sp macro="" textlink="">
      <xdr:nvSpPr>
        <xdr:cNvPr id="2" name="Text Box 23">
          <a:extLst>
            <a:ext uri="{FF2B5EF4-FFF2-40B4-BE49-F238E27FC236}">
              <a16:creationId xmlns:a16="http://schemas.microsoft.com/office/drawing/2014/main" id="{00000000-0008-0000-0100-000002000000}"/>
            </a:ext>
          </a:extLst>
        </xdr:cNvPr>
        <xdr:cNvSpPr txBox="1">
          <a:spLocks noChangeArrowheads="1"/>
        </xdr:cNvSpPr>
      </xdr:nvSpPr>
      <xdr:spPr bwMode="auto">
        <a:xfrm>
          <a:off x="2495550" y="651510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Tahoma"/>
              <a:ea typeface="Tahoma"/>
              <a:cs typeface="Tahoma"/>
            </a:rPr>
            <a:t>- Posted information is appropriate </a:t>
          </a:r>
        </a:p>
        <a:p>
          <a:pPr algn="l" rtl="0">
            <a:defRPr sz="1000"/>
          </a:pPr>
          <a:r>
            <a:rPr lang="de-DE" sz="1000" b="0" i="0" u="none" strike="noStrike" baseline="0">
              <a:solidFill>
                <a:srgbClr val="000000"/>
              </a:solidFill>
              <a:latin typeface="Tahoma"/>
              <a:ea typeface="Tahoma"/>
              <a:cs typeface="Tahoma"/>
            </a:rPr>
            <a:t>  and current (including Customer Ratings)</a:t>
          </a:r>
        </a:p>
        <a:p>
          <a:pPr algn="l" rtl="0">
            <a:defRPr sz="1000"/>
          </a:pPr>
          <a:r>
            <a:rPr lang="de-DE" sz="1000" b="0" i="0" u="none" strike="noStrike" baseline="0">
              <a:solidFill>
                <a:srgbClr val="000000"/>
              </a:solidFill>
              <a:latin typeface="Tahoma"/>
              <a:ea typeface="Tahoma"/>
              <a:cs typeface="Tahoma"/>
            </a:rPr>
            <a:t>- Evidence of communication sessions</a:t>
          </a:r>
        </a:p>
        <a:p>
          <a:pPr algn="l" rtl="0">
            <a:defRPr sz="1000"/>
          </a:pPr>
          <a:r>
            <a:rPr lang="de-DE" sz="1000" b="0" i="0" u="none" strike="noStrike" baseline="0">
              <a:solidFill>
                <a:srgbClr val="000000"/>
              </a:solidFill>
              <a:latin typeface="Tahoma"/>
              <a:ea typeface="Tahoma"/>
              <a:cs typeface="Tahoma"/>
            </a:rPr>
            <a:t>- Employee Suggestion Program</a:t>
          </a:r>
        </a:p>
      </xdr:txBody>
    </xdr:sp>
    <xdr:clientData/>
  </xdr:twoCellAnchor>
  <xdr:twoCellAnchor>
    <xdr:from>
      <xdr:col>2</xdr:col>
      <xdr:colOff>9525</xdr:colOff>
      <xdr:row>13</xdr:row>
      <xdr:rowOff>0</xdr:rowOff>
    </xdr:from>
    <xdr:to>
      <xdr:col>2</xdr:col>
      <xdr:colOff>2867025</xdr:colOff>
      <xdr:row>13</xdr:row>
      <xdr:rowOff>0</xdr:rowOff>
    </xdr:to>
    <xdr:sp macro="" textlink="">
      <xdr:nvSpPr>
        <xdr:cNvPr id="3" name="Text Box 25">
          <a:extLst>
            <a:ext uri="{FF2B5EF4-FFF2-40B4-BE49-F238E27FC236}">
              <a16:creationId xmlns:a16="http://schemas.microsoft.com/office/drawing/2014/main" id="{00000000-0008-0000-0100-000003000000}"/>
            </a:ext>
          </a:extLst>
        </xdr:cNvPr>
        <xdr:cNvSpPr txBox="1">
          <a:spLocks noChangeArrowheads="1"/>
        </xdr:cNvSpPr>
      </xdr:nvSpPr>
      <xdr:spPr bwMode="auto">
        <a:xfrm>
          <a:off x="2495550" y="1182052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Tahoma"/>
              <a:ea typeface="Tahoma"/>
              <a:cs typeface="Tahoma"/>
            </a:rPr>
            <a:t>- </a:t>
          </a:r>
          <a:r>
            <a:rPr lang="de-DE" sz="1000" b="1" i="0" u="none" strike="noStrike" baseline="0">
              <a:solidFill>
                <a:srgbClr val="000000"/>
              </a:solidFill>
              <a:latin typeface="Tahoma"/>
              <a:ea typeface="Tahoma"/>
              <a:cs typeface="Tahoma"/>
            </a:rPr>
            <a:t>Job descriptions for all levels of the  </a:t>
          </a:r>
        </a:p>
        <a:p>
          <a:pPr algn="l" rtl="0">
            <a:defRPr sz="1000"/>
          </a:pPr>
          <a:r>
            <a:rPr lang="de-DE" sz="1000" b="1" i="0" u="none" strike="noStrike" baseline="0">
              <a:solidFill>
                <a:srgbClr val="000000"/>
              </a:solidFill>
              <a:latin typeface="Tahoma"/>
              <a:ea typeface="Tahoma"/>
              <a:cs typeface="Tahoma"/>
            </a:rPr>
            <a:t>  organization</a:t>
          </a:r>
          <a:endParaRPr lang="de-DE" sz="1000" b="0" i="0" u="none" strike="noStrike" baseline="0">
            <a:solidFill>
              <a:srgbClr val="000000"/>
            </a:solidFill>
            <a:latin typeface="Tahoma"/>
            <a:ea typeface="Tahoma"/>
            <a:cs typeface="Tahoma"/>
          </a:endParaRPr>
        </a:p>
        <a:p>
          <a:pPr algn="l" rtl="0">
            <a:defRPr sz="1000"/>
          </a:pPr>
          <a:r>
            <a:rPr lang="de-DE" sz="1000" b="0" i="0" u="none" strike="noStrike" baseline="0">
              <a:solidFill>
                <a:srgbClr val="000000"/>
              </a:solidFill>
              <a:latin typeface="Tahoma"/>
              <a:ea typeface="Tahoma"/>
              <a:cs typeface="Tahoma"/>
            </a:rPr>
            <a:t>- </a:t>
          </a:r>
          <a:r>
            <a:rPr lang="de-DE" sz="1000" b="1" i="0" u="none" strike="noStrike" baseline="0">
              <a:solidFill>
                <a:srgbClr val="000000"/>
              </a:solidFill>
              <a:latin typeface="Tahoma"/>
              <a:ea typeface="Tahoma"/>
              <a:cs typeface="Tahoma"/>
            </a:rPr>
            <a:t>Training Records (Including Contract)</a:t>
          </a:r>
          <a:endParaRPr lang="de-DE" sz="1000" b="0" i="0" u="none" strike="noStrike" baseline="0">
            <a:solidFill>
              <a:srgbClr val="000000"/>
            </a:solidFill>
            <a:latin typeface="Tahoma"/>
            <a:ea typeface="Tahoma"/>
            <a:cs typeface="Tahoma"/>
          </a:endParaRPr>
        </a:p>
        <a:p>
          <a:pPr algn="l" rtl="0">
            <a:defRPr sz="1000"/>
          </a:pPr>
          <a:r>
            <a:rPr lang="de-DE" sz="1000" b="0" i="0" u="none" strike="noStrike" baseline="0">
              <a:solidFill>
                <a:srgbClr val="000000"/>
              </a:solidFill>
              <a:latin typeface="Tahoma"/>
              <a:ea typeface="Tahoma"/>
              <a:cs typeface="Tahoma"/>
            </a:rPr>
            <a:t>- Employee training defined &amp; implemented</a:t>
          </a:r>
        </a:p>
        <a:p>
          <a:pPr algn="l" rtl="0">
            <a:defRPr sz="1000"/>
          </a:pPr>
          <a:r>
            <a:rPr lang="de-DE" sz="1000" b="0" i="0" u="none" strike="noStrike" baseline="0">
              <a:solidFill>
                <a:srgbClr val="000000"/>
              </a:solidFill>
              <a:latin typeface="Tahoma"/>
              <a:ea typeface="Tahoma"/>
              <a:cs typeface="Tahoma"/>
            </a:rPr>
            <a:t>- Cross-Training Matrix</a:t>
          </a:r>
        </a:p>
      </xdr:txBody>
    </xdr:sp>
    <xdr:clientData/>
  </xdr:twoCellAnchor>
  <xdr:twoCellAnchor>
    <xdr:from>
      <xdr:col>44</xdr:col>
      <xdr:colOff>38100</xdr:colOff>
      <xdr:row>7</xdr:row>
      <xdr:rowOff>38100</xdr:rowOff>
    </xdr:from>
    <xdr:to>
      <xdr:col>51</xdr:col>
      <xdr:colOff>38100</xdr:colOff>
      <xdr:row>9</xdr:row>
      <xdr:rowOff>47625</xdr:rowOff>
    </xdr:to>
    <xdr:sp macro="" textlink="">
      <xdr:nvSpPr>
        <xdr:cNvPr id="4" name="Text Box 27">
          <a:extLst>
            <a:ext uri="{FF2B5EF4-FFF2-40B4-BE49-F238E27FC236}">
              <a16:creationId xmlns:a16="http://schemas.microsoft.com/office/drawing/2014/main" id="{00000000-0008-0000-0100-000004000000}"/>
            </a:ext>
          </a:extLst>
        </xdr:cNvPr>
        <xdr:cNvSpPr txBox="1">
          <a:spLocks noChangeArrowheads="1"/>
        </xdr:cNvSpPr>
      </xdr:nvSpPr>
      <xdr:spPr bwMode="auto">
        <a:xfrm>
          <a:off x="35852100" y="3838575"/>
          <a:ext cx="3667125" cy="2724150"/>
        </a:xfrm>
        <a:prstGeom prst="rect">
          <a:avLst/>
        </a:prstGeom>
        <a:solidFill>
          <a:srgbClr val="FFFFFF"/>
        </a:solidFill>
        <a:ln w="9525">
          <a:solidFill>
            <a:srgbClr val="000000"/>
          </a:solidFill>
          <a:miter lim="800000"/>
          <a:headEnd/>
          <a:tailEnd/>
        </a:ln>
      </xdr:spPr>
    </xdr:sp>
    <xdr:clientData/>
  </xdr:twoCellAnchor>
  <xdr:twoCellAnchor>
    <xdr:from>
      <xdr:col>52</xdr:col>
      <xdr:colOff>323850</xdr:colOff>
      <xdr:row>9</xdr:row>
      <xdr:rowOff>1200150</xdr:rowOff>
    </xdr:from>
    <xdr:to>
      <xdr:col>59</xdr:col>
      <xdr:colOff>333375</xdr:colOff>
      <xdr:row>9</xdr:row>
      <xdr:rowOff>1200150</xdr:rowOff>
    </xdr:to>
    <xdr:sp macro="" textlink="">
      <xdr:nvSpPr>
        <xdr:cNvPr id="5" name="Text Box 28">
          <a:extLst>
            <a:ext uri="{FF2B5EF4-FFF2-40B4-BE49-F238E27FC236}">
              <a16:creationId xmlns:a16="http://schemas.microsoft.com/office/drawing/2014/main" id="{00000000-0008-0000-0100-000005000000}"/>
            </a:ext>
          </a:extLst>
        </xdr:cNvPr>
        <xdr:cNvSpPr txBox="1">
          <a:spLocks noChangeArrowheads="1"/>
        </xdr:cNvSpPr>
      </xdr:nvSpPr>
      <xdr:spPr bwMode="auto">
        <a:xfrm>
          <a:off x="40328850" y="7505700"/>
          <a:ext cx="3676650" cy="0"/>
        </a:xfrm>
        <a:prstGeom prst="rect">
          <a:avLst/>
        </a:prstGeom>
        <a:solidFill>
          <a:srgbClr val="FFFFFF"/>
        </a:solidFill>
        <a:ln w="9525">
          <a:solidFill>
            <a:srgbClr val="000000"/>
          </a:solidFill>
          <a:miter lim="800000"/>
          <a:headEnd/>
          <a:tailEnd/>
        </a:ln>
      </xdr:spPr>
    </xdr:sp>
    <xdr:clientData/>
  </xdr:twoCellAnchor>
  <xdr:twoCellAnchor>
    <xdr:from>
      <xdr:col>84</xdr:col>
      <xdr:colOff>47625</xdr:colOff>
      <xdr:row>7</xdr:row>
      <xdr:rowOff>552450</xdr:rowOff>
    </xdr:from>
    <xdr:to>
      <xdr:col>91</xdr:col>
      <xdr:colOff>57150</xdr:colOff>
      <xdr:row>9</xdr:row>
      <xdr:rowOff>609600</xdr:rowOff>
    </xdr:to>
    <xdr:sp macro="" textlink="">
      <xdr:nvSpPr>
        <xdr:cNvPr id="6" name="Text Box 29">
          <a:extLst>
            <a:ext uri="{FF2B5EF4-FFF2-40B4-BE49-F238E27FC236}">
              <a16:creationId xmlns:a16="http://schemas.microsoft.com/office/drawing/2014/main" id="{00000000-0008-0000-0100-000006000000}"/>
            </a:ext>
          </a:extLst>
        </xdr:cNvPr>
        <xdr:cNvSpPr txBox="1">
          <a:spLocks noChangeArrowheads="1"/>
        </xdr:cNvSpPr>
      </xdr:nvSpPr>
      <xdr:spPr bwMode="auto">
        <a:xfrm>
          <a:off x="56816625" y="4352925"/>
          <a:ext cx="3676650" cy="2771775"/>
        </a:xfrm>
        <a:prstGeom prst="rect">
          <a:avLst/>
        </a:prstGeom>
        <a:solidFill>
          <a:srgbClr val="FFFFFF"/>
        </a:solidFill>
        <a:ln w="9525">
          <a:solidFill>
            <a:srgbClr val="000000"/>
          </a:solidFill>
          <a:miter lim="800000"/>
          <a:headEnd/>
          <a:tailEnd/>
        </a:ln>
      </xdr:spPr>
    </xdr:sp>
    <xdr:clientData/>
  </xdr:twoCellAnchor>
  <xdr:twoCellAnchor>
    <xdr:from>
      <xdr:col>50</xdr:col>
      <xdr:colOff>257175</xdr:colOff>
      <xdr:row>13</xdr:row>
      <xdr:rowOff>276225</xdr:rowOff>
    </xdr:from>
    <xdr:to>
      <xdr:col>57</xdr:col>
      <xdr:colOff>266700</xdr:colOff>
      <xdr:row>13</xdr:row>
      <xdr:rowOff>285750</xdr:rowOff>
    </xdr:to>
    <xdr:sp macro="" textlink="">
      <xdr:nvSpPr>
        <xdr:cNvPr id="7" name="Text Box 30">
          <a:extLst>
            <a:ext uri="{FF2B5EF4-FFF2-40B4-BE49-F238E27FC236}">
              <a16:creationId xmlns:a16="http://schemas.microsoft.com/office/drawing/2014/main" id="{00000000-0008-0000-0100-000007000000}"/>
            </a:ext>
          </a:extLst>
        </xdr:cNvPr>
        <xdr:cNvSpPr txBox="1">
          <a:spLocks noChangeArrowheads="1"/>
        </xdr:cNvSpPr>
      </xdr:nvSpPr>
      <xdr:spPr bwMode="auto">
        <a:xfrm>
          <a:off x="39214425" y="12096750"/>
          <a:ext cx="3676650" cy="9525"/>
        </a:xfrm>
        <a:prstGeom prst="rect">
          <a:avLst/>
        </a:prstGeom>
        <a:solidFill>
          <a:srgbClr val="FFFFFF"/>
        </a:solidFill>
        <a:ln w="9525">
          <a:solidFill>
            <a:srgbClr val="000000"/>
          </a:solidFill>
          <a:miter lim="800000"/>
          <a:headEnd/>
          <a:tailEnd/>
        </a:ln>
      </xdr:spPr>
    </xdr:sp>
    <xdr:clientData/>
  </xdr:twoCellAnchor>
  <xdr:twoCellAnchor>
    <xdr:from>
      <xdr:col>57</xdr:col>
      <xdr:colOff>238125</xdr:colOff>
      <xdr:row>13</xdr:row>
      <xdr:rowOff>381000</xdr:rowOff>
    </xdr:from>
    <xdr:to>
      <xdr:col>64</xdr:col>
      <xdr:colOff>247650</xdr:colOff>
      <xdr:row>14</xdr:row>
      <xdr:rowOff>381000</xdr:rowOff>
    </xdr:to>
    <xdr:sp macro="" textlink="">
      <xdr:nvSpPr>
        <xdr:cNvPr id="8" name="Text Box 31">
          <a:extLst>
            <a:ext uri="{FF2B5EF4-FFF2-40B4-BE49-F238E27FC236}">
              <a16:creationId xmlns:a16="http://schemas.microsoft.com/office/drawing/2014/main" id="{00000000-0008-0000-0100-000008000000}"/>
            </a:ext>
          </a:extLst>
        </xdr:cNvPr>
        <xdr:cNvSpPr txBox="1">
          <a:spLocks noChangeArrowheads="1"/>
        </xdr:cNvSpPr>
      </xdr:nvSpPr>
      <xdr:spPr bwMode="auto">
        <a:xfrm>
          <a:off x="42862500" y="12201525"/>
          <a:ext cx="3676650" cy="1038225"/>
        </a:xfrm>
        <a:prstGeom prst="rect">
          <a:avLst/>
        </a:prstGeom>
        <a:solidFill>
          <a:srgbClr val="FFFFFF"/>
        </a:solidFill>
        <a:ln w="9525">
          <a:solidFill>
            <a:srgbClr val="000000"/>
          </a:solidFill>
          <a:miter lim="800000"/>
          <a:headEnd/>
          <a:tailEnd/>
        </a:ln>
      </xdr:spPr>
    </xdr:sp>
    <xdr:clientData/>
  </xdr:twoCellAnchor>
  <xdr:twoCellAnchor>
    <xdr:from>
      <xdr:col>66</xdr:col>
      <xdr:colOff>47625</xdr:colOff>
      <xdr:row>15</xdr:row>
      <xdr:rowOff>76200</xdr:rowOff>
    </xdr:from>
    <xdr:to>
      <xdr:col>73</xdr:col>
      <xdr:colOff>57150</xdr:colOff>
      <xdr:row>16</xdr:row>
      <xdr:rowOff>104775</xdr:rowOff>
    </xdr:to>
    <xdr:sp macro="" textlink="">
      <xdr:nvSpPr>
        <xdr:cNvPr id="9" name="Text Box 35">
          <a:extLst>
            <a:ext uri="{FF2B5EF4-FFF2-40B4-BE49-F238E27FC236}">
              <a16:creationId xmlns:a16="http://schemas.microsoft.com/office/drawing/2014/main" id="{00000000-0008-0000-0100-000009000000}"/>
            </a:ext>
          </a:extLst>
        </xdr:cNvPr>
        <xdr:cNvSpPr txBox="1">
          <a:spLocks noChangeArrowheads="1"/>
        </xdr:cNvSpPr>
      </xdr:nvSpPr>
      <xdr:spPr bwMode="auto">
        <a:xfrm>
          <a:off x="47386875" y="13458825"/>
          <a:ext cx="3676650" cy="1171575"/>
        </a:xfrm>
        <a:prstGeom prst="rect">
          <a:avLst/>
        </a:prstGeom>
        <a:solidFill>
          <a:srgbClr val="FFFFFF"/>
        </a:solidFill>
        <a:ln w="9525">
          <a:solidFill>
            <a:srgbClr val="000000"/>
          </a:solidFill>
          <a:miter lim="800000"/>
          <a:headEnd/>
          <a:tailEnd/>
        </a:ln>
      </xdr:spPr>
    </xdr:sp>
    <xdr:clientData/>
  </xdr:twoCellAnchor>
  <xdr:twoCellAnchor>
    <xdr:from>
      <xdr:col>45</xdr:col>
      <xdr:colOff>152400</xdr:colOff>
      <xdr:row>20</xdr:row>
      <xdr:rowOff>0</xdr:rowOff>
    </xdr:from>
    <xdr:to>
      <xdr:col>52</xdr:col>
      <xdr:colOff>171450</xdr:colOff>
      <xdr:row>20</xdr:row>
      <xdr:rowOff>142875</xdr:rowOff>
    </xdr:to>
    <xdr:sp macro="" textlink="">
      <xdr:nvSpPr>
        <xdr:cNvPr id="10" name="Text Box 36">
          <a:extLst>
            <a:ext uri="{FF2B5EF4-FFF2-40B4-BE49-F238E27FC236}">
              <a16:creationId xmlns:a16="http://schemas.microsoft.com/office/drawing/2014/main" id="{00000000-0008-0000-0100-00000A000000}"/>
            </a:ext>
          </a:extLst>
        </xdr:cNvPr>
        <xdr:cNvSpPr txBox="1">
          <a:spLocks noChangeArrowheads="1"/>
        </xdr:cNvSpPr>
      </xdr:nvSpPr>
      <xdr:spPr bwMode="auto">
        <a:xfrm>
          <a:off x="36490275" y="18735675"/>
          <a:ext cx="3686175" cy="142875"/>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18</xdr:row>
      <xdr:rowOff>0</xdr:rowOff>
    </xdr:from>
    <xdr:to>
      <xdr:col>2</xdr:col>
      <xdr:colOff>2867025</xdr:colOff>
      <xdr:row>18</xdr:row>
      <xdr:rowOff>0</xdr:rowOff>
    </xdr:to>
    <xdr:sp macro="" textlink="">
      <xdr:nvSpPr>
        <xdr:cNvPr id="11" name="Text Box 37">
          <a:extLst>
            <a:ext uri="{FF2B5EF4-FFF2-40B4-BE49-F238E27FC236}">
              <a16:creationId xmlns:a16="http://schemas.microsoft.com/office/drawing/2014/main" id="{00000000-0008-0000-0100-00000B000000}"/>
            </a:ext>
          </a:extLst>
        </xdr:cNvPr>
        <xdr:cNvSpPr txBox="1">
          <a:spLocks noChangeArrowheads="1"/>
        </xdr:cNvSpPr>
      </xdr:nvSpPr>
      <xdr:spPr bwMode="auto">
        <a:xfrm>
          <a:off x="2495550" y="16649700"/>
          <a:ext cx="2857500" cy="0"/>
        </a:xfrm>
        <a:prstGeom prst="rect">
          <a:avLst/>
        </a:prstGeom>
        <a:solidFill>
          <a:srgbClr val="FFFFFF"/>
        </a:solidFill>
        <a:ln w="9525">
          <a:solidFill>
            <a:srgbClr val="000000"/>
          </a:solidFill>
          <a:miter lim="800000"/>
          <a:headEnd/>
          <a:tailEnd/>
        </a:ln>
      </xdr:spPr>
    </xdr:sp>
    <xdr:clientData/>
  </xdr:twoCellAnchor>
  <xdr:twoCellAnchor>
    <xdr:from>
      <xdr:col>46</xdr:col>
      <xdr:colOff>514350</xdr:colOff>
      <xdr:row>16</xdr:row>
      <xdr:rowOff>838200</xdr:rowOff>
    </xdr:from>
    <xdr:to>
      <xdr:col>54</xdr:col>
      <xdr:colOff>0</xdr:colOff>
      <xdr:row>17</xdr:row>
      <xdr:rowOff>1076325</xdr:rowOff>
    </xdr:to>
    <xdr:sp macro="" textlink="">
      <xdr:nvSpPr>
        <xdr:cNvPr id="12" name="Text Box 39">
          <a:extLst>
            <a:ext uri="{FF2B5EF4-FFF2-40B4-BE49-F238E27FC236}">
              <a16:creationId xmlns:a16="http://schemas.microsoft.com/office/drawing/2014/main" id="{00000000-0008-0000-0100-00000C000000}"/>
            </a:ext>
          </a:extLst>
        </xdr:cNvPr>
        <xdr:cNvSpPr txBox="1">
          <a:spLocks noChangeArrowheads="1"/>
        </xdr:cNvSpPr>
      </xdr:nvSpPr>
      <xdr:spPr bwMode="auto">
        <a:xfrm>
          <a:off x="37376100" y="15363825"/>
          <a:ext cx="3676650" cy="12192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18</xdr:row>
      <xdr:rowOff>0</xdr:rowOff>
    </xdr:from>
    <xdr:to>
      <xdr:col>5</xdr:col>
      <xdr:colOff>0</xdr:colOff>
      <xdr:row>18</xdr:row>
      <xdr:rowOff>0</xdr:rowOff>
    </xdr:to>
    <xdr:sp macro="" textlink="">
      <xdr:nvSpPr>
        <xdr:cNvPr id="13" name="Text Box 40">
          <a:extLst>
            <a:ext uri="{FF2B5EF4-FFF2-40B4-BE49-F238E27FC236}">
              <a16:creationId xmlns:a16="http://schemas.microsoft.com/office/drawing/2014/main" id="{00000000-0008-0000-0100-00000D000000}"/>
            </a:ext>
          </a:extLst>
        </xdr:cNvPr>
        <xdr:cNvSpPr txBox="1">
          <a:spLocks noChangeArrowheads="1"/>
        </xdr:cNvSpPr>
      </xdr:nvSpPr>
      <xdr:spPr bwMode="auto">
        <a:xfrm>
          <a:off x="6419850" y="16649700"/>
          <a:ext cx="3676650" cy="0"/>
        </a:xfrm>
        <a:prstGeom prst="rect">
          <a:avLst/>
        </a:prstGeom>
        <a:solidFill>
          <a:srgbClr val="FFFFFF"/>
        </a:solidFill>
        <a:ln w="9525">
          <a:solidFill>
            <a:srgbClr val="000000"/>
          </a:solidFill>
          <a:miter lim="800000"/>
          <a:headEnd/>
          <a:tailEnd/>
        </a:ln>
      </xdr:spPr>
    </xdr:sp>
    <xdr:clientData/>
  </xdr:twoCellAnchor>
  <xdr:twoCellAnchor>
    <xdr:from>
      <xdr:col>58</xdr:col>
      <xdr:colOff>323850</xdr:colOff>
      <xdr:row>17</xdr:row>
      <xdr:rowOff>1066800</xdr:rowOff>
    </xdr:from>
    <xdr:to>
      <xdr:col>65</xdr:col>
      <xdr:colOff>333375</xdr:colOff>
      <xdr:row>18</xdr:row>
      <xdr:rowOff>771525</xdr:rowOff>
    </xdr:to>
    <xdr:sp macro="" textlink="">
      <xdr:nvSpPr>
        <xdr:cNvPr id="14" name="Text Box 43">
          <a:extLst>
            <a:ext uri="{FF2B5EF4-FFF2-40B4-BE49-F238E27FC236}">
              <a16:creationId xmlns:a16="http://schemas.microsoft.com/office/drawing/2014/main" id="{00000000-0008-0000-0100-00000E000000}"/>
            </a:ext>
          </a:extLst>
        </xdr:cNvPr>
        <xdr:cNvSpPr txBox="1">
          <a:spLocks noChangeArrowheads="1"/>
        </xdr:cNvSpPr>
      </xdr:nvSpPr>
      <xdr:spPr bwMode="auto">
        <a:xfrm>
          <a:off x="43472100" y="16573500"/>
          <a:ext cx="3676650" cy="847725"/>
        </a:xfrm>
        <a:prstGeom prst="rect">
          <a:avLst/>
        </a:prstGeom>
        <a:solidFill>
          <a:srgbClr val="FFFFFF"/>
        </a:solidFill>
        <a:ln w="9525">
          <a:solidFill>
            <a:srgbClr val="000000"/>
          </a:solidFill>
          <a:miter lim="800000"/>
          <a:headEnd/>
          <a:tailEnd/>
        </a:ln>
      </xdr:spPr>
    </xdr:sp>
    <xdr:clientData/>
  </xdr:twoCellAnchor>
  <xdr:twoCellAnchor>
    <xdr:from>
      <xdr:col>53</xdr:col>
      <xdr:colOff>495300</xdr:colOff>
      <xdr:row>20</xdr:row>
      <xdr:rowOff>0</xdr:rowOff>
    </xdr:from>
    <xdr:to>
      <xdr:col>60</xdr:col>
      <xdr:colOff>504825</xdr:colOff>
      <xdr:row>20</xdr:row>
      <xdr:rowOff>171450</xdr:rowOff>
    </xdr:to>
    <xdr:sp macro="" textlink="">
      <xdr:nvSpPr>
        <xdr:cNvPr id="15" name="Text Box 44">
          <a:extLst>
            <a:ext uri="{FF2B5EF4-FFF2-40B4-BE49-F238E27FC236}">
              <a16:creationId xmlns:a16="http://schemas.microsoft.com/office/drawing/2014/main" id="{00000000-0008-0000-0100-00000F000000}"/>
            </a:ext>
          </a:extLst>
        </xdr:cNvPr>
        <xdr:cNvSpPr txBox="1">
          <a:spLocks noChangeArrowheads="1"/>
        </xdr:cNvSpPr>
      </xdr:nvSpPr>
      <xdr:spPr bwMode="auto">
        <a:xfrm>
          <a:off x="41024175" y="18735675"/>
          <a:ext cx="3676650" cy="17145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24</xdr:row>
      <xdr:rowOff>0</xdr:rowOff>
    </xdr:from>
    <xdr:to>
      <xdr:col>3</xdr:col>
      <xdr:colOff>0</xdr:colOff>
      <xdr:row>24</xdr:row>
      <xdr:rowOff>0</xdr:rowOff>
    </xdr:to>
    <xdr:sp macro="" textlink="">
      <xdr:nvSpPr>
        <xdr:cNvPr id="16" name="Text Box 47">
          <a:extLst>
            <a:ext uri="{FF2B5EF4-FFF2-40B4-BE49-F238E27FC236}">
              <a16:creationId xmlns:a16="http://schemas.microsoft.com/office/drawing/2014/main" id="{00000000-0008-0000-0100-000010000000}"/>
            </a:ext>
          </a:extLst>
        </xdr:cNvPr>
        <xdr:cNvSpPr txBox="1">
          <a:spLocks noChangeArrowheads="1"/>
        </xdr:cNvSpPr>
      </xdr:nvSpPr>
      <xdr:spPr bwMode="auto">
        <a:xfrm>
          <a:off x="2505075" y="22517100"/>
          <a:ext cx="2857500" cy="0"/>
        </a:xfrm>
        <a:prstGeom prst="rect">
          <a:avLst/>
        </a:prstGeom>
        <a:solidFill>
          <a:srgbClr val="FFFFFF"/>
        </a:solidFill>
        <a:ln w="9525">
          <a:solidFill>
            <a:srgbClr val="000000"/>
          </a:solidFill>
          <a:miter lim="800000"/>
          <a:headEnd/>
          <a:tailEnd/>
        </a:ln>
      </xdr:spPr>
    </xdr:sp>
    <xdr:clientData/>
  </xdr:twoCellAnchor>
  <xdr:twoCellAnchor>
    <xdr:from>
      <xdr:col>37</xdr:col>
      <xdr:colOff>323850</xdr:colOff>
      <xdr:row>18</xdr:row>
      <xdr:rowOff>238125</xdr:rowOff>
    </xdr:from>
    <xdr:to>
      <xdr:col>44</xdr:col>
      <xdr:colOff>333375</xdr:colOff>
      <xdr:row>19</xdr:row>
      <xdr:rowOff>657225</xdr:rowOff>
    </xdr:to>
    <xdr:sp macro="" textlink="">
      <xdr:nvSpPr>
        <xdr:cNvPr id="17" name="Text Box 48">
          <a:extLst>
            <a:ext uri="{FF2B5EF4-FFF2-40B4-BE49-F238E27FC236}">
              <a16:creationId xmlns:a16="http://schemas.microsoft.com/office/drawing/2014/main" id="{00000000-0008-0000-0100-000011000000}"/>
            </a:ext>
          </a:extLst>
        </xdr:cNvPr>
        <xdr:cNvSpPr txBox="1">
          <a:spLocks noChangeArrowheads="1"/>
        </xdr:cNvSpPr>
      </xdr:nvSpPr>
      <xdr:spPr bwMode="auto">
        <a:xfrm>
          <a:off x="32470725" y="16887825"/>
          <a:ext cx="3676650" cy="1657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381000</xdr:colOff>
      <xdr:row>20</xdr:row>
      <xdr:rowOff>0</xdr:rowOff>
    </xdr:from>
    <xdr:to>
      <xdr:col>62</xdr:col>
      <xdr:colOff>390525</xdr:colOff>
      <xdr:row>20</xdr:row>
      <xdr:rowOff>1323975</xdr:rowOff>
    </xdr:to>
    <xdr:sp macro="" textlink="">
      <xdr:nvSpPr>
        <xdr:cNvPr id="18" name="Text Box 49">
          <a:extLst>
            <a:ext uri="{FF2B5EF4-FFF2-40B4-BE49-F238E27FC236}">
              <a16:creationId xmlns:a16="http://schemas.microsoft.com/office/drawing/2014/main" id="{00000000-0008-0000-0100-000012000000}"/>
            </a:ext>
          </a:extLst>
        </xdr:cNvPr>
        <xdr:cNvSpPr txBox="1">
          <a:spLocks noChangeArrowheads="1"/>
        </xdr:cNvSpPr>
      </xdr:nvSpPr>
      <xdr:spPr bwMode="auto">
        <a:xfrm>
          <a:off x="41957625" y="18735675"/>
          <a:ext cx="3676650" cy="1095375"/>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24</xdr:row>
      <xdr:rowOff>0</xdr:rowOff>
    </xdr:from>
    <xdr:to>
      <xdr:col>2</xdr:col>
      <xdr:colOff>2867025</xdr:colOff>
      <xdr:row>24</xdr:row>
      <xdr:rowOff>0</xdr:rowOff>
    </xdr:to>
    <xdr:sp macro="" textlink="">
      <xdr:nvSpPr>
        <xdr:cNvPr id="19" name="Text Box 50">
          <a:extLst>
            <a:ext uri="{FF2B5EF4-FFF2-40B4-BE49-F238E27FC236}">
              <a16:creationId xmlns:a16="http://schemas.microsoft.com/office/drawing/2014/main" id="{00000000-0008-0000-0100-000013000000}"/>
            </a:ext>
          </a:extLst>
        </xdr:cNvPr>
        <xdr:cNvSpPr txBox="1">
          <a:spLocks noChangeArrowheads="1"/>
        </xdr:cNvSpPr>
      </xdr:nvSpPr>
      <xdr:spPr bwMode="auto">
        <a:xfrm>
          <a:off x="2495550" y="22517100"/>
          <a:ext cx="2857500" cy="0"/>
        </a:xfrm>
        <a:prstGeom prst="rect">
          <a:avLst/>
        </a:prstGeom>
        <a:solidFill>
          <a:srgbClr val="FFFFFF"/>
        </a:solidFill>
        <a:ln w="9525">
          <a:solidFill>
            <a:srgbClr val="000000"/>
          </a:solidFill>
          <a:miter lim="800000"/>
          <a:headEnd/>
          <a:tailEnd/>
        </a:ln>
      </xdr:spPr>
    </xdr:sp>
    <xdr:clientData/>
  </xdr:twoCellAnchor>
  <xdr:twoCellAnchor>
    <xdr:from>
      <xdr:col>51</xdr:col>
      <xdr:colOff>228600</xdr:colOff>
      <xdr:row>20</xdr:row>
      <xdr:rowOff>409575</xdr:rowOff>
    </xdr:from>
    <xdr:to>
      <xdr:col>58</xdr:col>
      <xdr:colOff>238125</xdr:colOff>
      <xdr:row>24</xdr:row>
      <xdr:rowOff>409575</xdr:rowOff>
    </xdr:to>
    <xdr:sp macro="" textlink="">
      <xdr:nvSpPr>
        <xdr:cNvPr id="20" name="Text Box 51">
          <a:extLst>
            <a:ext uri="{FF2B5EF4-FFF2-40B4-BE49-F238E27FC236}">
              <a16:creationId xmlns:a16="http://schemas.microsoft.com/office/drawing/2014/main" id="{00000000-0008-0000-0100-000014000000}"/>
            </a:ext>
          </a:extLst>
        </xdr:cNvPr>
        <xdr:cNvSpPr txBox="1">
          <a:spLocks noChangeArrowheads="1"/>
        </xdr:cNvSpPr>
      </xdr:nvSpPr>
      <xdr:spPr bwMode="auto">
        <a:xfrm>
          <a:off x="39709725" y="19145250"/>
          <a:ext cx="3676650" cy="3781425"/>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24</xdr:row>
      <xdr:rowOff>0</xdr:rowOff>
    </xdr:from>
    <xdr:to>
      <xdr:col>5</xdr:col>
      <xdr:colOff>0</xdr:colOff>
      <xdr:row>24</xdr:row>
      <xdr:rowOff>0</xdr:rowOff>
    </xdr:to>
    <xdr:sp macro="" textlink="">
      <xdr:nvSpPr>
        <xdr:cNvPr id="21" name="Text Box 52">
          <a:extLst>
            <a:ext uri="{FF2B5EF4-FFF2-40B4-BE49-F238E27FC236}">
              <a16:creationId xmlns:a16="http://schemas.microsoft.com/office/drawing/2014/main" id="{00000000-0008-0000-0100-000015000000}"/>
            </a:ext>
          </a:extLst>
        </xdr:cNvPr>
        <xdr:cNvSpPr txBox="1">
          <a:spLocks noChangeArrowheads="1"/>
        </xdr:cNvSpPr>
      </xdr:nvSpPr>
      <xdr:spPr bwMode="auto">
        <a:xfrm>
          <a:off x="6419850" y="22517100"/>
          <a:ext cx="367665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24</xdr:row>
      <xdr:rowOff>0</xdr:rowOff>
    </xdr:from>
    <xdr:to>
      <xdr:col>2</xdr:col>
      <xdr:colOff>2867025</xdr:colOff>
      <xdr:row>24</xdr:row>
      <xdr:rowOff>0</xdr:rowOff>
    </xdr:to>
    <xdr:sp macro="" textlink="">
      <xdr:nvSpPr>
        <xdr:cNvPr id="22" name="Text Box 53">
          <a:extLst>
            <a:ext uri="{FF2B5EF4-FFF2-40B4-BE49-F238E27FC236}">
              <a16:creationId xmlns:a16="http://schemas.microsoft.com/office/drawing/2014/main" id="{00000000-0008-0000-0100-000016000000}"/>
            </a:ext>
          </a:extLst>
        </xdr:cNvPr>
        <xdr:cNvSpPr txBox="1">
          <a:spLocks noChangeArrowheads="1"/>
        </xdr:cNvSpPr>
      </xdr:nvSpPr>
      <xdr:spPr bwMode="auto">
        <a:xfrm>
          <a:off x="2495550" y="2251710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endParaRPr lang="de-DE" sz="1000" b="0" i="0" u="none" strike="noStrike" baseline="0">
            <a:solidFill>
              <a:srgbClr val="000000"/>
            </a:solidFill>
            <a:latin typeface="Tahoma"/>
            <a:ea typeface="Tahoma"/>
            <a:cs typeface="Tahoma"/>
          </a:endParaRPr>
        </a:p>
        <a:p>
          <a:pPr algn="l" rtl="0">
            <a:defRPr sz="1000"/>
          </a:pPr>
          <a:endParaRPr lang="de-DE" sz="1000" b="0" i="0" u="none" strike="noStrike" baseline="0">
            <a:solidFill>
              <a:srgbClr val="000000"/>
            </a:solidFill>
            <a:latin typeface="Tahoma"/>
            <a:ea typeface="Tahoma"/>
            <a:cs typeface="Tahoma"/>
          </a:endParaRPr>
        </a:p>
      </xdr:txBody>
    </xdr:sp>
    <xdr:clientData/>
  </xdr:twoCellAnchor>
  <xdr:twoCellAnchor>
    <xdr:from>
      <xdr:col>4</xdr:col>
      <xdr:colOff>0</xdr:colOff>
      <xdr:row>24</xdr:row>
      <xdr:rowOff>0</xdr:rowOff>
    </xdr:from>
    <xdr:to>
      <xdr:col>5</xdr:col>
      <xdr:colOff>0</xdr:colOff>
      <xdr:row>24</xdr:row>
      <xdr:rowOff>0</xdr:rowOff>
    </xdr:to>
    <xdr:sp macro="" textlink="">
      <xdr:nvSpPr>
        <xdr:cNvPr id="23" name="Text Box 54">
          <a:extLst>
            <a:ext uri="{FF2B5EF4-FFF2-40B4-BE49-F238E27FC236}">
              <a16:creationId xmlns:a16="http://schemas.microsoft.com/office/drawing/2014/main" id="{00000000-0008-0000-0100-000017000000}"/>
            </a:ext>
          </a:extLst>
        </xdr:cNvPr>
        <xdr:cNvSpPr txBox="1">
          <a:spLocks noChangeArrowheads="1"/>
        </xdr:cNvSpPr>
      </xdr:nvSpPr>
      <xdr:spPr bwMode="auto">
        <a:xfrm>
          <a:off x="6419850" y="22517100"/>
          <a:ext cx="367665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24</xdr:row>
      <xdr:rowOff>0</xdr:rowOff>
    </xdr:from>
    <xdr:to>
      <xdr:col>5</xdr:col>
      <xdr:colOff>0</xdr:colOff>
      <xdr:row>24</xdr:row>
      <xdr:rowOff>0</xdr:rowOff>
    </xdr:to>
    <xdr:sp macro="" textlink="">
      <xdr:nvSpPr>
        <xdr:cNvPr id="24" name="Text Box 55">
          <a:extLst>
            <a:ext uri="{FF2B5EF4-FFF2-40B4-BE49-F238E27FC236}">
              <a16:creationId xmlns:a16="http://schemas.microsoft.com/office/drawing/2014/main" id="{00000000-0008-0000-0100-000018000000}"/>
            </a:ext>
          </a:extLst>
        </xdr:cNvPr>
        <xdr:cNvSpPr txBox="1">
          <a:spLocks noChangeArrowheads="1"/>
        </xdr:cNvSpPr>
      </xdr:nvSpPr>
      <xdr:spPr bwMode="auto">
        <a:xfrm>
          <a:off x="6419850" y="22517100"/>
          <a:ext cx="367665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24</xdr:row>
      <xdr:rowOff>0</xdr:rowOff>
    </xdr:from>
    <xdr:to>
      <xdr:col>5</xdr:col>
      <xdr:colOff>0</xdr:colOff>
      <xdr:row>24</xdr:row>
      <xdr:rowOff>0</xdr:rowOff>
    </xdr:to>
    <xdr:sp macro="" textlink="">
      <xdr:nvSpPr>
        <xdr:cNvPr id="25" name="Text Box 57">
          <a:extLst>
            <a:ext uri="{FF2B5EF4-FFF2-40B4-BE49-F238E27FC236}">
              <a16:creationId xmlns:a16="http://schemas.microsoft.com/office/drawing/2014/main" id="{00000000-0008-0000-0100-000019000000}"/>
            </a:ext>
          </a:extLst>
        </xdr:cNvPr>
        <xdr:cNvSpPr txBox="1">
          <a:spLocks noChangeArrowheads="1"/>
        </xdr:cNvSpPr>
      </xdr:nvSpPr>
      <xdr:spPr bwMode="auto">
        <a:xfrm>
          <a:off x="6419850" y="22517100"/>
          <a:ext cx="367665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19050</xdr:colOff>
      <xdr:row>28</xdr:row>
      <xdr:rowOff>876300</xdr:rowOff>
    </xdr:from>
    <xdr:to>
      <xdr:col>59</xdr:col>
      <xdr:colOff>28575</xdr:colOff>
      <xdr:row>30</xdr:row>
      <xdr:rowOff>152400</xdr:rowOff>
    </xdr:to>
    <xdr:sp macro="" textlink="">
      <xdr:nvSpPr>
        <xdr:cNvPr id="26" name="Text Box 58">
          <a:extLst>
            <a:ext uri="{FF2B5EF4-FFF2-40B4-BE49-F238E27FC236}">
              <a16:creationId xmlns:a16="http://schemas.microsoft.com/office/drawing/2014/main" id="{00000000-0008-0000-0100-00001A000000}"/>
            </a:ext>
          </a:extLst>
        </xdr:cNvPr>
        <xdr:cNvSpPr txBox="1">
          <a:spLocks noChangeArrowheads="1"/>
        </xdr:cNvSpPr>
      </xdr:nvSpPr>
      <xdr:spPr bwMode="auto">
        <a:xfrm>
          <a:off x="40024050" y="28527375"/>
          <a:ext cx="3676650" cy="1552575"/>
        </a:xfrm>
        <a:prstGeom prst="rect">
          <a:avLst/>
        </a:prstGeom>
        <a:solidFill>
          <a:srgbClr val="FFFFFF"/>
        </a:solidFill>
        <a:ln w="9525">
          <a:solidFill>
            <a:srgbClr val="000000"/>
          </a:solidFill>
          <a:miter lim="800000"/>
          <a:headEnd/>
          <a:tailEnd/>
        </a:ln>
      </xdr:spPr>
    </xdr:sp>
    <xdr:clientData/>
  </xdr:twoCellAnchor>
  <xdr:twoCellAnchor>
    <xdr:from>
      <xdr:col>62</xdr:col>
      <xdr:colOff>0</xdr:colOff>
      <xdr:row>29</xdr:row>
      <xdr:rowOff>504825</xdr:rowOff>
    </xdr:from>
    <xdr:to>
      <xdr:col>69</xdr:col>
      <xdr:colOff>9525</xdr:colOff>
      <xdr:row>30</xdr:row>
      <xdr:rowOff>695325</xdr:rowOff>
    </xdr:to>
    <xdr:sp macro="" textlink="">
      <xdr:nvSpPr>
        <xdr:cNvPr id="27" name="Text Box 60">
          <a:extLst>
            <a:ext uri="{FF2B5EF4-FFF2-40B4-BE49-F238E27FC236}">
              <a16:creationId xmlns:a16="http://schemas.microsoft.com/office/drawing/2014/main" id="{00000000-0008-0000-0100-00001B000000}"/>
            </a:ext>
          </a:extLst>
        </xdr:cNvPr>
        <xdr:cNvSpPr txBox="1">
          <a:spLocks noChangeArrowheads="1"/>
        </xdr:cNvSpPr>
      </xdr:nvSpPr>
      <xdr:spPr bwMode="auto">
        <a:xfrm>
          <a:off x="45243750" y="29451300"/>
          <a:ext cx="3676650" cy="11715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142875</xdr:colOff>
      <xdr:row>30</xdr:row>
      <xdr:rowOff>180975</xdr:rowOff>
    </xdr:from>
    <xdr:to>
      <xdr:col>64</xdr:col>
      <xdr:colOff>152400</xdr:colOff>
      <xdr:row>30</xdr:row>
      <xdr:rowOff>1104900</xdr:rowOff>
    </xdr:to>
    <xdr:sp macro="" textlink="">
      <xdr:nvSpPr>
        <xdr:cNvPr id="28" name="Text Box 61">
          <a:extLst>
            <a:ext uri="{FF2B5EF4-FFF2-40B4-BE49-F238E27FC236}">
              <a16:creationId xmlns:a16="http://schemas.microsoft.com/office/drawing/2014/main" id="{00000000-0008-0000-0100-00001C000000}"/>
            </a:ext>
          </a:extLst>
        </xdr:cNvPr>
        <xdr:cNvSpPr txBox="1">
          <a:spLocks noChangeArrowheads="1"/>
        </xdr:cNvSpPr>
      </xdr:nvSpPr>
      <xdr:spPr bwMode="auto">
        <a:xfrm>
          <a:off x="42767250" y="30108525"/>
          <a:ext cx="3676650" cy="923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121</xdr:col>
      <xdr:colOff>76200</xdr:colOff>
      <xdr:row>28</xdr:row>
      <xdr:rowOff>800100</xdr:rowOff>
    </xdr:from>
    <xdr:to>
      <xdr:col>128</xdr:col>
      <xdr:colOff>85725</xdr:colOff>
      <xdr:row>29</xdr:row>
      <xdr:rowOff>895350</xdr:rowOff>
    </xdr:to>
    <xdr:sp macro="" textlink="">
      <xdr:nvSpPr>
        <xdr:cNvPr id="29" name="Text Box 64">
          <a:extLst>
            <a:ext uri="{FF2B5EF4-FFF2-40B4-BE49-F238E27FC236}">
              <a16:creationId xmlns:a16="http://schemas.microsoft.com/office/drawing/2014/main" id="{00000000-0008-0000-0100-00001D000000}"/>
            </a:ext>
          </a:extLst>
        </xdr:cNvPr>
        <xdr:cNvSpPr txBox="1">
          <a:spLocks noChangeArrowheads="1"/>
        </xdr:cNvSpPr>
      </xdr:nvSpPr>
      <xdr:spPr bwMode="auto">
        <a:xfrm>
          <a:off x="76228575" y="28451175"/>
          <a:ext cx="3676650" cy="139065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30</xdr:row>
      <xdr:rowOff>0</xdr:rowOff>
    </xdr:from>
    <xdr:to>
      <xdr:col>2</xdr:col>
      <xdr:colOff>2867025</xdr:colOff>
      <xdr:row>30</xdr:row>
      <xdr:rowOff>0</xdr:rowOff>
    </xdr:to>
    <xdr:sp macro="" textlink="">
      <xdr:nvSpPr>
        <xdr:cNvPr id="30" name="Text Box 65">
          <a:extLst>
            <a:ext uri="{FF2B5EF4-FFF2-40B4-BE49-F238E27FC236}">
              <a16:creationId xmlns:a16="http://schemas.microsoft.com/office/drawing/2014/main" id="{00000000-0008-0000-0100-00001E000000}"/>
            </a:ext>
          </a:extLst>
        </xdr:cNvPr>
        <xdr:cNvSpPr txBox="1">
          <a:spLocks noChangeArrowheads="1"/>
        </xdr:cNvSpPr>
      </xdr:nvSpPr>
      <xdr:spPr bwMode="auto">
        <a:xfrm>
          <a:off x="2495550" y="2992755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Tahoma"/>
              <a:ea typeface="Tahoma"/>
              <a:cs typeface="Tahoma"/>
            </a:rPr>
            <a:t>Complete product characteristics,  application requirements, and other information essential for its safe and proper use and eventual disposal, etc.</a:t>
          </a:r>
        </a:p>
      </xdr:txBody>
    </xdr:sp>
    <xdr:clientData/>
  </xdr:twoCellAnchor>
  <xdr:twoCellAnchor>
    <xdr:from>
      <xdr:col>68</xdr:col>
      <xdr:colOff>257175</xdr:colOff>
      <xdr:row>30</xdr:row>
      <xdr:rowOff>914400</xdr:rowOff>
    </xdr:from>
    <xdr:to>
      <xdr:col>75</xdr:col>
      <xdr:colOff>266700</xdr:colOff>
      <xdr:row>31</xdr:row>
      <xdr:rowOff>0</xdr:rowOff>
    </xdr:to>
    <xdr:sp macro="" textlink="">
      <xdr:nvSpPr>
        <xdr:cNvPr id="31" name="Text Box 66">
          <a:extLst>
            <a:ext uri="{FF2B5EF4-FFF2-40B4-BE49-F238E27FC236}">
              <a16:creationId xmlns:a16="http://schemas.microsoft.com/office/drawing/2014/main" id="{00000000-0008-0000-0100-00001F000000}"/>
            </a:ext>
          </a:extLst>
        </xdr:cNvPr>
        <xdr:cNvSpPr txBox="1">
          <a:spLocks noChangeArrowheads="1"/>
        </xdr:cNvSpPr>
      </xdr:nvSpPr>
      <xdr:spPr bwMode="auto">
        <a:xfrm>
          <a:off x="48644175" y="30841950"/>
          <a:ext cx="3676650" cy="714375"/>
        </a:xfrm>
        <a:prstGeom prst="rect">
          <a:avLst/>
        </a:prstGeom>
        <a:noFill/>
        <a:ln w="9525">
          <a:solidFill>
            <a:srgbClr val="000000"/>
          </a:solidFill>
          <a:miter lim="800000"/>
          <a:headEnd/>
          <a:tailEnd/>
        </a:ln>
      </xdr:spPr>
      <xdr:txBody>
        <a:bodyPr vertOverflow="clip" wrap="square" lIns="27432" tIns="22860" rIns="0" bIns="22860" anchor="ctr" upright="1"/>
        <a:lstStyle/>
        <a:p>
          <a:pPr algn="l" rtl="0">
            <a:lnSpc>
              <a:spcPts val="1100"/>
            </a:lnSpc>
            <a:defRPr sz="1000"/>
          </a:pPr>
          <a:endParaRPr lang="de-DE" sz="1000" b="0" i="0" u="none" strike="noStrike" baseline="0">
            <a:solidFill>
              <a:srgbClr val="000000"/>
            </a:solidFill>
            <a:latin typeface="Tahoma"/>
            <a:ea typeface="Tahoma"/>
            <a:cs typeface="Tahoma"/>
          </a:endParaRPr>
        </a:p>
        <a:p>
          <a:pPr algn="l" rtl="0">
            <a:lnSpc>
              <a:spcPts val="1100"/>
            </a:lnSpc>
            <a:defRPr sz="1000"/>
          </a:pPr>
          <a:endParaRPr lang="de-DE" sz="1000" b="0" i="0" u="none" strike="noStrike" baseline="0">
            <a:solidFill>
              <a:srgbClr val="000000"/>
            </a:solidFill>
            <a:latin typeface="Tahoma"/>
            <a:ea typeface="Tahoma"/>
            <a:cs typeface="Tahoma"/>
          </a:endParaRPr>
        </a:p>
      </xdr:txBody>
    </xdr:sp>
    <xdr:clientData/>
  </xdr:twoCellAnchor>
  <xdr:twoCellAnchor>
    <xdr:from>
      <xdr:col>4</xdr:col>
      <xdr:colOff>0</xdr:colOff>
      <xdr:row>30</xdr:row>
      <xdr:rowOff>0</xdr:rowOff>
    </xdr:from>
    <xdr:to>
      <xdr:col>5</xdr:col>
      <xdr:colOff>0</xdr:colOff>
      <xdr:row>30</xdr:row>
      <xdr:rowOff>0</xdr:rowOff>
    </xdr:to>
    <xdr:sp macro="" textlink="">
      <xdr:nvSpPr>
        <xdr:cNvPr id="32" name="Text Box 67">
          <a:extLst>
            <a:ext uri="{FF2B5EF4-FFF2-40B4-BE49-F238E27FC236}">
              <a16:creationId xmlns:a16="http://schemas.microsoft.com/office/drawing/2014/main" id="{00000000-0008-0000-0100-000020000000}"/>
            </a:ext>
          </a:extLst>
        </xdr:cNvPr>
        <xdr:cNvSpPr txBox="1">
          <a:spLocks noChangeArrowheads="1"/>
        </xdr:cNvSpPr>
      </xdr:nvSpPr>
      <xdr:spPr bwMode="auto">
        <a:xfrm>
          <a:off x="6419850" y="29927550"/>
          <a:ext cx="3676650" cy="0"/>
        </a:xfrm>
        <a:prstGeom prst="rect">
          <a:avLst/>
        </a:prstGeom>
        <a:solidFill>
          <a:srgbClr val="FFFFFF"/>
        </a:solidFill>
        <a:ln w="9525">
          <a:solidFill>
            <a:srgbClr val="000000"/>
          </a:solidFill>
          <a:miter lim="800000"/>
          <a:headEnd/>
          <a:tailEnd/>
        </a:ln>
      </xdr:spPr>
    </xdr:sp>
    <xdr:clientData/>
  </xdr:twoCellAnchor>
  <xdr:twoCellAnchor>
    <xdr:from>
      <xdr:col>54</xdr:col>
      <xdr:colOff>19050</xdr:colOff>
      <xdr:row>30</xdr:row>
      <xdr:rowOff>619125</xdr:rowOff>
    </xdr:from>
    <xdr:to>
      <xdr:col>61</xdr:col>
      <xdr:colOff>9525</xdr:colOff>
      <xdr:row>30</xdr:row>
      <xdr:rowOff>619125</xdr:rowOff>
    </xdr:to>
    <xdr:sp macro="" textlink="">
      <xdr:nvSpPr>
        <xdr:cNvPr id="33" name="Text Box 69">
          <a:extLst>
            <a:ext uri="{FF2B5EF4-FFF2-40B4-BE49-F238E27FC236}">
              <a16:creationId xmlns:a16="http://schemas.microsoft.com/office/drawing/2014/main" id="{00000000-0008-0000-0100-000021000000}"/>
            </a:ext>
          </a:extLst>
        </xdr:cNvPr>
        <xdr:cNvSpPr txBox="1">
          <a:spLocks noChangeArrowheads="1"/>
        </xdr:cNvSpPr>
      </xdr:nvSpPr>
      <xdr:spPr bwMode="auto">
        <a:xfrm>
          <a:off x="41071800" y="30546675"/>
          <a:ext cx="3657600" cy="0"/>
        </a:xfrm>
        <a:prstGeom prst="rect">
          <a:avLst/>
        </a:prstGeom>
        <a:solidFill>
          <a:srgbClr val="FFFFFF"/>
        </a:solidFill>
        <a:ln w="9525">
          <a:solidFill>
            <a:srgbClr val="000000"/>
          </a:solidFill>
          <a:miter lim="800000"/>
          <a:headEnd/>
          <a:tailEnd/>
        </a:ln>
      </xdr:spPr>
    </xdr:sp>
    <xdr:clientData/>
  </xdr:twoCellAnchor>
  <xdr:twoCellAnchor>
    <xdr:from>
      <xdr:col>68</xdr:col>
      <xdr:colOff>228600</xdr:colOff>
      <xdr:row>29</xdr:row>
      <xdr:rowOff>228600</xdr:rowOff>
    </xdr:from>
    <xdr:to>
      <xdr:col>75</xdr:col>
      <xdr:colOff>238125</xdr:colOff>
      <xdr:row>30</xdr:row>
      <xdr:rowOff>504825</xdr:rowOff>
    </xdr:to>
    <xdr:sp macro="" textlink="">
      <xdr:nvSpPr>
        <xdr:cNvPr id="34" name="Text Box 70">
          <a:extLst>
            <a:ext uri="{FF2B5EF4-FFF2-40B4-BE49-F238E27FC236}">
              <a16:creationId xmlns:a16="http://schemas.microsoft.com/office/drawing/2014/main" id="{00000000-0008-0000-0100-000022000000}"/>
            </a:ext>
          </a:extLst>
        </xdr:cNvPr>
        <xdr:cNvSpPr txBox="1">
          <a:spLocks noChangeArrowheads="1"/>
        </xdr:cNvSpPr>
      </xdr:nvSpPr>
      <xdr:spPr bwMode="auto">
        <a:xfrm>
          <a:off x="48615600" y="29175075"/>
          <a:ext cx="3676650" cy="1257300"/>
        </a:xfrm>
        <a:prstGeom prst="rect">
          <a:avLst/>
        </a:prstGeom>
        <a:solidFill>
          <a:srgbClr val="FFFFFF"/>
        </a:solidFill>
        <a:ln w="9525">
          <a:solidFill>
            <a:srgbClr val="000000"/>
          </a:solidFill>
          <a:miter lim="800000"/>
          <a:headEnd/>
          <a:tailEnd/>
        </a:ln>
      </xdr:spPr>
    </xdr:sp>
    <xdr:clientData/>
  </xdr:twoCellAnchor>
  <xdr:twoCellAnchor>
    <xdr:from>
      <xdr:col>62</xdr:col>
      <xdr:colOff>180975</xdr:colOff>
      <xdr:row>30</xdr:row>
      <xdr:rowOff>180975</xdr:rowOff>
    </xdr:from>
    <xdr:to>
      <xdr:col>69</xdr:col>
      <xdr:colOff>190500</xdr:colOff>
      <xdr:row>31</xdr:row>
      <xdr:rowOff>0</xdr:rowOff>
    </xdr:to>
    <xdr:sp macro="" textlink="">
      <xdr:nvSpPr>
        <xdr:cNvPr id="35" name="Text Box 72">
          <a:extLst>
            <a:ext uri="{FF2B5EF4-FFF2-40B4-BE49-F238E27FC236}">
              <a16:creationId xmlns:a16="http://schemas.microsoft.com/office/drawing/2014/main" id="{00000000-0008-0000-0100-000023000000}"/>
            </a:ext>
          </a:extLst>
        </xdr:cNvPr>
        <xdr:cNvSpPr txBox="1">
          <a:spLocks noChangeArrowheads="1"/>
        </xdr:cNvSpPr>
      </xdr:nvSpPr>
      <xdr:spPr bwMode="auto">
        <a:xfrm>
          <a:off x="45424725" y="30108525"/>
          <a:ext cx="3676650" cy="14478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57150</xdr:colOff>
      <xdr:row>31</xdr:row>
      <xdr:rowOff>1123950</xdr:rowOff>
    </xdr:from>
    <xdr:to>
      <xdr:col>67</xdr:col>
      <xdr:colOff>66675</xdr:colOff>
      <xdr:row>32</xdr:row>
      <xdr:rowOff>0</xdr:rowOff>
    </xdr:to>
    <xdr:sp macro="" textlink="">
      <xdr:nvSpPr>
        <xdr:cNvPr id="36" name="Text Box 73">
          <a:extLst>
            <a:ext uri="{FF2B5EF4-FFF2-40B4-BE49-F238E27FC236}">
              <a16:creationId xmlns:a16="http://schemas.microsoft.com/office/drawing/2014/main" id="{00000000-0008-0000-0100-000024000000}"/>
            </a:ext>
          </a:extLst>
        </xdr:cNvPr>
        <xdr:cNvSpPr txBox="1">
          <a:spLocks noChangeArrowheads="1"/>
        </xdr:cNvSpPr>
      </xdr:nvSpPr>
      <xdr:spPr bwMode="auto">
        <a:xfrm>
          <a:off x="44253150" y="32680275"/>
          <a:ext cx="3676650" cy="34290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38</xdr:row>
      <xdr:rowOff>0</xdr:rowOff>
    </xdr:from>
    <xdr:to>
      <xdr:col>2</xdr:col>
      <xdr:colOff>2867025</xdr:colOff>
      <xdr:row>38</xdr:row>
      <xdr:rowOff>0</xdr:rowOff>
    </xdr:to>
    <xdr:sp macro="" textlink="">
      <xdr:nvSpPr>
        <xdr:cNvPr id="37" name="Text Box 74">
          <a:extLst>
            <a:ext uri="{FF2B5EF4-FFF2-40B4-BE49-F238E27FC236}">
              <a16:creationId xmlns:a16="http://schemas.microsoft.com/office/drawing/2014/main" id="{00000000-0008-0000-0100-000025000000}"/>
            </a:ext>
          </a:extLst>
        </xdr:cNvPr>
        <xdr:cNvSpPr txBox="1">
          <a:spLocks noChangeArrowheads="1"/>
        </xdr:cNvSpPr>
      </xdr:nvSpPr>
      <xdr:spPr bwMode="auto">
        <a:xfrm>
          <a:off x="2495550" y="3856672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Tahoma"/>
              <a:ea typeface="Tahoma"/>
              <a:cs typeface="Tahoma"/>
            </a:rPr>
            <a:t>Procedure, signatures, condition of documents  </a:t>
          </a:r>
        </a:p>
      </xdr:txBody>
    </xdr:sp>
    <xdr:clientData/>
  </xdr:twoCellAnchor>
  <xdr:twoCellAnchor>
    <xdr:from>
      <xdr:col>70</xdr:col>
      <xdr:colOff>342900</xdr:colOff>
      <xdr:row>32</xdr:row>
      <xdr:rowOff>0</xdr:rowOff>
    </xdr:from>
    <xdr:to>
      <xdr:col>77</xdr:col>
      <xdr:colOff>352425</xdr:colOff>
      <xdr:row>32</xdr:row>
      <xdr:rowOff>142875</xdr:rowOff>
    </xdr:to>
    <xdr:sp macro="" textlink="">
      <xdr:nvSpPr>
        <xdr:cNvPr id="38" name="Text Box 75">
          <a:extLst>
            <a:ext uri="{FF2B5EF4-FFF2-40B4-BE49-F238E27FC236}">
              <a16:creationId xmlns:a16="http://schemas.microsoft.com/office/drawing/2014/main" id="{00000000-0008-0000-0100-000026000000}"/>
            </a:ext>
          </a:extLst>
        </xdr:cNvPr>
        <xdr:cNvSpPr txBox="1">
          <a:spLocks noChangeArrowheads="1"/>
        </xdr:cNvSpPr>
      </xdr:nvSpPr>
      <xdr:spPr bwMode="auto">
        <a:xfrm>
          <a:off x="49777650" y="33023175"/>
          <a:ext cx="3676650" cy="142875"/>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38</xdr:row>
      <xdr:rowOff>0</xdr:rowOff>
    </xdr:from>
    <xdr:to>
      <xdr:col>2</xdr:col>
      <xdr:colOff>2867025</xdr:colOff>
      <xdr:row>38</xdr:row>
      <xdr:rowOff>0</xdr:rowOff>
    </xdr:to>
    <xdr:sp macro="" textlink="">
      <xdr:nvSpPr>
        <xdr:cNvPr id="39" name="Text Box 77">
          <a:extLst>
            <a:ext uri="{FF2B5EF4-FFF2-40B4-BE49-F238E27FC236}">
              <a16:creationId xmlns:a16="http://schemas.microsoft.com/office/drawing/2014/main" id="{00000000-0008-0000-0100-000027000000}"/>
            </a:ext>
          </a:extLst>
        </xdr:cNvPr>
        <xdr:cNvSpPr txBox="1">
          <a:spLocks noChangeArrowheads="1"/>
        </xdr:cNvSpPr>
      </xdr:nvSpPr>
      <xdr:spPr bwMode="auto">
        <a:xfrm>
          <a:off x="2495550" y="3856672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Tahoma"/>
              <a:ea typeface="Tahoma"/>
              <a:cs typeface="Tahoma"/>
            </a:rPr>
            <a:t>Reliability test summary reports/charts</a:t>
          </a:r>
        </a:p>
      </xdr:txBody>
    </xdr:sp>
    <xdr:clientData/>
  </xdr:twoCellAnchor>
  <xdr:twoCellAnchor>
    <xdr:from>
      <xdr:col>53</xdr:col>
      <xdr:colOff>57150</xdr:colOff>
      <xdr:row>33</xdr:row>
      <xdr:rowOff>0</xdr:rowOff>
    </xdr:from>
    <xdr:to>
      <xdr:col>60</xdr:col>
      <xdr:colOff>66675</xdr:colOff>
      <xdr:row>34</xdr:row>
      <xdr:rowOff>66675</xdr:rowOff>
    </xdr:to>
    <xdr:sp macro="" textlink="">
      <xdr:nvSpPr>
        <xdr:cNvPr id="40" name="Text Box 78">
          <a:extLst>
            <a:ext uri="{FF2B5EF4-FFF2-40B4-BE49-F238E27FC236}">
              <a16:creationId xmlns:a16="http://schemas.microsoft.com/office/drawing/2014/main" id="{00000000-0008-0000-0100-000028000000}"/>
            </a:ext>
          </a:extLst>
        </xdr:cNvPr>
        <xdr:cNvSpPr txBox="1">
          <a:spLocks noChangeArrowheads="1"/>
        </xdr:cNvSpPr>
      </xdr:nvSpPr>
      <xdr:spPr bwMode="auto">
        <a:xfrm>
          <a:off x="40586025" y="34147125"/>
          <a:ext cx="3676650" cy="581025"/>
        </a:xfrm>
        <a:prstGeom prst="rect">
          <a:avLst/>
        </a:prstGeom>
        <a:solidFill>
          <a:srgbClr val="FFFFFF"/>
        </a:solidFill>
        <a:ln w="9525">
          <a:solidFill>
            <a:srgbClr val="000000"/>
          </a:solidFill>
          <a:miter lim="800000"/>
          <a:headEnd/>
          <a:tailEnd/>
        </a:ln>
      </xdr:spPr>
    </xdr:sp>
    <xdr:clientData/>
  </xdr:twoCellAnchor>
  <xdr:twoCellAnchor>
    <xdr:from>
      <xdr:col>52</xdr:col>
      <xdr:colOff>485775</xdr:colOff>
      <xdr:row>36</xdr:row>
      <xdr:rowOff>38100</xdr:rowOff>
    </xdr:from>
    <xdr:to>
      <xdr:col>59</xdr:col>
      <xdr:colOff>495300</xdr:colOff>
      <xdr:row>36</xdr:row>
      <xdr:rowOff>1295400</xdr:rowOff>
    </xdr:to>
    <xdr:sp macro="" textlink="">
      <xdr:nvSpPr>
        <xdr:cNvPr id="41" name="Text Box 79">
          <a:extLst>
            <a:ext uri="{FF2B5EF4-FFF2-40B4-BE49-F238E27FC236}">
              <a16:creationId xmlns:a16="http://schemas.microsoft.com/office/drawing/2014/main" id="{00000000-0008-0000-0100-000029000000}"/>
            </a:ext>
          </a:extLst>
        </xdr:cNvPr>
        <xdr:cNvSpPr txBox="1">
          <a:spLocks noChangeArrowheads="1"/>
        </xdr:cNvSpPr>
      </xdr:nvSpPr>
      <xdr:spPr bwMode="auto">
        <a:xfrm>
          <a:off x="40490775" y="36737925"/>
          <a:ext cx="3676650" cy="121920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38</xdr:row>
      <xdr:rowOff>0</xdr:rowOff>
    </xdr:from>
    <xdr:to>
      <xdr:col>2</xdr:col>
      <xdr:colOff>2867025</xdr:colOff>
      <xdr:row>38</xdr:row>
      <xdr:rowOff>0</xdr:rowOff>
    </xdr:to>
    <xdr:sp macro="" textlink="">
      <xdr:nvSpPr>
        <xdr:cNvPr id="42" name="Text Box 80">
          <a:extLst>
            <a:ext uri="{FF2B5EF4-FFF2-40B4-BE49-F238E27FC236}">
              <a16:creationId xmlns:a16="http://schemas.microsoft.com/office/drawing/2014/main" id="{00000000-0008-0000-0100-00002A000000}"/>
            </a:ext>
          </a:extLst>
        </xdr:cNvPr>
        <xdr:cNvSpPr txBox="1">
          <a:spLocks noChangeArrowheads="1"/>
        </xdr:cNvSpPr>
      </xdr:nvSpPr>
      <xdr:spPr bwMode="auto">
        <a:xfrm>
          <a:off x="2495550" y="3856672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Tahoma"/>
              <a:ea typeface="Tahoma"/>
              <a:cs typeface="Tahoma"/>
            </a:rPr>
            <a:t>Documented procedures required. Records required. DOK. Serial number records, lot number, date of manufacture, labeling and marking of containers or product, etc. Look for mixing of RoHS compliant &amp; non-compliant materials</a:t>
          </a:r>
        </a:p>
      </xdr:txBody>
    </xdr:sp>
    <xdr:clientData/>
  </xdr:twoCellAnchor>
  <xdr:twoCellAnchor>
    <xdr:from>
      <xdr:col>45</xdr:col>
      <xdr:colOff>342900</xdr:colOff>
      <xdr:row>34</xdr:row>
      <xdr:rowOff>838200</xdr:rowOff>
    </xdr:from>
    <xdr:to>
      <xdr:col>52</xdr:col>
      <xdr:colOff>352425</xdr:colOff>
      <xdr:row>36</xdr:row>
      <xdr:rowOff>838200</xdr:rowOff>
    </xdr:to>
    <xdr:sp macro="" textlink="">
      <xdr:nvSpPr>
        <xdr:cNvPr id="43" name="Text Box 82">
          <a:extLst>
            <a:ext uri="{FF2B5EF4-FFF2-40B4-BE49-F238E27FC236}">
              <a16:creationId xmlns:a16="http://schemas.microsoft.com/office/drawing/2014/main" id="{00000000-0008-0000-0100-00002B000000}"/>
            </a:ext>
          </a:extLst>
        </xdr:cNvPr>
        <xdr:cNvSpPr txBox="1">
          <a:spLocks noChangeArrowheads="1"/>
        </xdr:cNvSpPr>
      </xdr:nvSpPr>
      <xdr:spPr bwMode="auto">
        <a:xfrm>
          <a:off x="36680775" y="35499675"/>
          <a:ext cx="3676650" cy="203835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38</xdr:row>
      <xdr:rowOff>0</xdr:rowOff>
    </xdr:from>
    <xdr:to>
      <xdr:col>5</xdr:col>
      <xdr:colOff>0</xdr:colOff>
      <xdr:row>38</xdr:row>
      <xdr:rowOff>0</xdr:rowOff>
    </xdr:to>
    <xdr:sp macro="" textlink="">
      <xdr:nvSpPr>
        <xdr:cNvPr id="44" name="Text Box 85">
          <a:extLst>
            <a:ext uri="{FF2B5EF4-FFF2-40B4-BE49-F238E27FC236}">
              <a16:creationId xmlns:a16="http://schemas.microsoft.com/office/drawing/2014/main" id="{00000000-0008-0000-0100-00002C000000}"/>
            </a:ext>
          </a:extLst>
        </xdr:cNvPr>
        <xdr:cNvSpPr txBox="1">
          <a:spLocks noChangeArrowheads="1"/>
        </xdr:cNvSpPr>
      </xdr:nvSpPr>
      <xdr:spPr bwMode="auto">
        <a:xfrm>
          <a:off x="6419850" y="38566725"/>
          <a:ext cx="367665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38</xdr:row>
      <xdr:rowOff>0</xdr:rowOff>
    </xdr:from>
    <xdr:to>
      <xdr:col>5</xdr:col>
      <xdr:colOff>0</xdr:colOff>
      <xdr:row>38</xdr:row>
      <xdr:rowOff>0</xdr:rowOff>
    </xdr:to>
    <xdr:sp macro="" textlink="">
      <xdr:nvSpPr>
        <xdr:cNvPr id="45" name="Text Box 87">
          <a:extLst>
            <a:ext uri="{FF2B5EF4-FFF2-40B4-BE49-F238E27FC236}">
              <a16:creationId xmlns:a16="http://schemas.microsoft.com/office/drawing/2014/main" id="{00000000-0008-0000-0100-00002D000000}"/>
            </a:ext>
          </a:extLst>
        </xdr:cNvPr>
        <xdr:cNvSpPr txBox="1">
          <a:spLocks noChangeArrowheads="1"/>
        </xdr:cNvSpPr>
      </xdr:nvSpPr>
      <xdr:spPr bwMode="auto">
        <a:xfrm>
          <a:off x="6419850" y="38566725"/>
          <a:ext cx="367665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38</xdr:row>
      <xdr:rowOff>0</xdr:rowOff>
    </xdr:from>
    <xdr:to>
      <xdr:col>5</xdr:col>
      <xdr:colOff>0</xdr:colOff>
      <xdr:row>38</xdr:row>
      <xdr:rowOff>0</xdr:rowOff>
    </xdr:to>
    <xdr:sp macro="" textlink="">
      <xdr:nvSpPr>
        <xdr:cNvPr id="46" name="Text Box 88">
          <a:extLst>
            <a:ext uri="{FF2B5EF4-FFF2-40B4-BE49-F238E27FC236}">
              <a16:creationId xmlns:a16="http://schemas.microsoft.com/office/drawing/2014/main" id="{00000000-0008-0000-0100-00002E000000}"/>
            </a:ext>
          </a:extLst>
        </xdr:cNvPr>
        <xdr:cNvSpPr txBox="1">
          <a:spLocks noChangeArrowheads="1"/>
        </xdr:cNvSpPr>
      </xdr:nvSpPr>
      <xdr:spPr bwMode="auto">
        <a:xfrm>
          <a:off x="6419850" y="38566725"/>
          <a:ext cx="367665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38</xdr:row>
      <xdr:rowOff>0</xdr:rowOff>
    </xdr:from>
    <xdr:to>
      <xdr:col>5</xdr:col>
      <xdr:colOff>0</xdr:colOff>
      <xdr:row>38</xdr:row>
      <xdr:rowOff>0</xdr:rowOff>
    </xdr:to>
    <xdr:sp macro="" textlink="">
      <xdr:nvSpPr>
        <xdr:cNvPr id="47" name="Text Box 92">
          <a:extLst>
            <a:ext uri="{FF2B5EF4-FFF2-40B4-BE49-F238E27FC236}">
              <a16:creationId xmlns:a16="http://schemas.microsoft.com/office/drawing/2014/main" id="{00000000-0008-0000-0100-00002F000000}"/>
            </a:ext>
          </a:extLst>
        </xdr:cNvPr>
        <xdr:cNvSpPr txBox="1">
          <a:spLocks noChangeArrowheads="1"/>
        </xdr:cNvSpPr>
      </xdr:nvSpPr>
      <xdr:spPr bwMode="auto">
        <a:xfrm>
          <a:off x="6419850" y="38566725"/>
          <a:ext cx="367665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48</xdr:row>
      <xdr:rowOff>0</xdr:rowOff>
    </xdr:from>
    <xdr:to>
      <xdr:col>2</xdr:col>
      <xdr:colOff>2867025</xdr:colOff>
      <xdr:row>48</xdr:row>
      <xdr:rowOff>0</xdr:rowOff>
    </xdr:to>
    <xdr:sp macro="" textlink="">
      <xdr:nvSpPr>
        <xdr:cNvPr id="48" name="Text Box 94">
          <a:extLst>
            <a:ext uri="{FF2B5EF4-FFF2-40B4-BE49-F238E27FC236}">
              <a16:creationId xmlns:a16="http://schemas.microsoft.com/office/drawing/2014/main" id="{00000000-0008-0000-0100-000030000000}"/>
            </a:ext>
          </a:extLst>
        </xdr:cNvPr>
        <xdr:cNvSpPr txBox="1">
          <a:spLocks noChangeArrowheads="1"/>
        </xdr:cNvSpPr>
      </xdr:nvSpPr>
      <xdr:spPr bwMode="auto">
        <a:xfrm>
          <a:off x="2495550" y="48558450"/>
          <a:ext cx="285750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41</xdr:row>
      <xdr:rowOff>0</xdr:rowOff>
    </xdr:from>
    <xdr:to>
      <xdr:col>5</xdr:col>
      <xdr:colOff>0</xdr:colOff>
      <xdr:row>41</xdr:row>
      <xdr:rowOff>0</xdr:rowOff>
    </xdr:to>
    <xdr:sp macro="" textlink="">
      <xdr:nvSpPr>
        <xdr:cNvPr id="49" name="Text Box 96">
          <a:extLst>
            <a:ext uri="{FF2B5EF4-FFF2-40B4-BE49-F238E27FC236}">
              <a16:creationId xmlns:a16="http://schemas.microsoft.com/office/drawing/2014/main" id="{00000000-0008-0000-0100-000031000000}"/>
            </a:ext>
          </a:extLst>
        </xdr:cNvPr>
        <xdr:cNvSpPr txBox="1">
          <a:spLocks noChangeArrowheads="1"/>
        </xdr:cNvSpPr>
      </xdr:nvSpPr>
      <xdr:spPr bwMode="auto">
        <a:xfrm>
          <a:off x="6419850" y="42081450"/>
          <a:ext cx="367665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57</xdr:row>
      <xdr:rowOff>0</xdr:rowOff>
    </xdr:from>
    <xdr:to>
      <xdr:col>2</xdr:col>
      <xdr:colOff>2867025</xdr:colOff>
      <xdr:row>57</xdr:row>
      <xdr:rowOff>0</xdr:rowOff>
    </xdr:to>
    <xdr:sp macro="" textlink="">
      <xdr:nvSpPr>
        <xdr:cNvPr id="50" name="Text Box 97">
          <a:extLst>
            <a:ext uri="{FF2B5EF4-FFF2-40B4-BE49-F238E27FC236}">
              <a16:creationId xmlns:a16="http://schemas.microsoft.com/office/drawing/2014/main" id="{00000000-0008-0000-0100-000032000000}"/>
            </a:ext>
          </a:extLst>
        </xdr:cNvPr>
        <xdr:cNvSpPr txBox="1">
          <a:spLocks noChangeArrowheads="1"/>
        </xdr:cNvSpPr>
      </xdr:nvSpPr>
      <xdr:spPr bwMode="auto">
        <a:xfrm>
          <a:off x="2495550" y="58140600"/>
          <a:ext cx="2857500" cy="0"/>
        </a:xfrm>
        <a:prstGeom prst="rect">
          <a:avLst/>
        </a:prstGeom>
        <a:solidFill>
          <a:srgbClr val="FFFFFF"/>
        </a:solidFill>
        <a:ln w="9525">
          <a:solidFill>
            <a:srgbClr val="000000"/>
          </a:solidFill>
          <a:miter lim="800000"/>
          <a:headEnd/>
          <a:tailEnd/>
        </a:ln>
      </xdr:spPr>
    </xdr:sp>
    <xdr:clientData/>
  </xdr:twoCellAnchor>
  <xdr:twoCellAnchor>
    <xdr:from>
      <xdr:col>44</xdr:col>
      <xdr:colOff>342900</xdr:colOff>
      <xdr:row>47</xdr:row>
      <xdr:rowOff>0</xdr:rowOff>
    </xdr:from>
    <xdr:to>
      <xdr:col>52</xdr:col>
      <xdr:colOff>0</xdr:colOff>
      <xdr:row>47</xdr:row>
      <xdr:rowOff>0</xdr:rowOff>
    </xdr:to>
    <xdr:sp macro="" textlink="">
      <xdr:nvSpPr>
        <xdr:cNvPr id="51" name="Text Box 98">
          <a:extLst>
            <a:ext uri="{FF2B5EF4-FFF2-40B4-BE49-F238E27FC236}">
              <a16:creationId xmlns:a16="http://schemas.microsoft.com/office/drawing/2014/main" id="{00000000-0008-0000-0100-000033000000}"/>
            </a:ext>
          </a:extLst>
        </xdr:cNvPr>
        <xdr:cNvSpPr txBox="1">
          <a:spLocks noChangeArrowheads="1"/>
        </xdr:cNvSpPr>
      </xdr:nvSpPr>
      <xdr:spPr bwMode="auto">
        <a:xfrm>
          <a:off x="36156900" y="48015525"/>
          <a:ext cx="3848100" cy="0"/>
        </a:xfrm>
        <a:prstGeom prst="rect">
          <a:avLst/>
        </a:prstGeom>
        <a:solidFill>
          <a:srgbClr val="FFFFFF"/>
        </a:solidFill>
        <a:ln w="9525">
          <a:solidFill>
            <a:srgbClr val="000000"/>
          </a:solidFill>
          <a:miter lim="800000"/>
          <a:headEnd/>
          <a:tailEnd/>
        </a:ln>
      </xdr:spPr>
    </xdr:sp>
    <xdr:clientData/>
  </xdr:twoCellAnchor>
  <xdr:twoCellAnchor>
    <xdr:from>
      <xdr:col>52</xdr:col>
      <xdr:colOff>485775</xdr:colOff>
      <xdr:row>42</xdr:row>
      <xdr:rowOff>571500</xdr:rowOff>
    </xdr:from>
    <xdr:to>
      <xdr:col>59</xdr:col>
      <xdr:colOff>495300</xdr:colOff>
      <xdr:row>43</xdr:row>
      <xdr:rowOff>333375</xdr:rowOff>
    </xdr:to>
    <xdr:sp macro="" textlink="">
      <xdr:nvSpPr>
        <xdr:cNvPr id="52" name="Text Box 99">
          <a:extLst>
            <a:ext uri="{FF2B5EF4-FFF2-40B4-BE49-F238E27FC236}">
              <a16:creationId xmlns:a16="http://schemas.microsoft.com/office/drawing/2014/main" id="{00000000-0008-0000-0100-000034000000}"/>
            </a:ext>
          </a:extLst>
        </xdr:cNvPr>
        <xdr:cNvSpPr txBox="1">
          <a:spLocks noChangeArrowheads="1"/>
        </xdr:cNvSpPr>
      </xdr:nvSpPr>
      <xdr:spPr bwMode="auto">
        <a:xfrm>
          <a:off x="40490775" y="43510200"/>
          <a:ext cx="3676650" cy="78105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24</xdr:row>
      <xdr:rowOff>0</xdr:rowOff>
    </xdr:from>
    <xdr:to>
      <xdr:col>5</xdr:col>
      <xdr:colOff>0</xdr:colOff>
      <xdr:row>24</xdr:row>
      <xdr:rowOff>0</xdr:rowOff>
    </xdr:to>
    <xdr:sp macro="" textlink="">
      <xdr:nvSpPr>
        <xdr:cNvPr id="53" name="Text Box 100">
          <a:extLst>
            <a:ext uri="{FF2B5EF4-FFF2-40B4-BE49-F238E27FC236}">
              <a16:creationId xmlns:a16="http://schemas.microsoft.com/office/drawing/2014/main" id="{00000000-0008-0000-0100-000035000000}"/>
            </a:ext>
          </a:extLst>
        </xdr:cNvPr>
        <xdr:cNvSpPr txBox="1">
          <a:spLocks noChangeArrowheads="1"/>
        </xdr:cNvSpPr>
      </xdr:nvSpPr>
      <xdr:spPr bwMode="auto">
        <a:xfrm>
          <a:off x="6419850" y="22517100"/>
          <a:ext cx="3676650" cy="0"/>
        </a:xfrm>
        <a:prstGeom prst="rect">
          <a:avLst/>
        </a:prstGeom>
        <a:solidFill>
          <a:srgbClr val="FFFFFF"/>
        </a:solidFill>
        <a:ln w="9525">
          <a:solidFill>
            <a:srgbClr val="000000"/>
          </a:solidFill>
          <a:miter lim="800000"/>
          <a:headEnd/>
          <a:tailEnd/>
        </a:ln>
      </xdr:spPr>
    </xdr:sp>
    <xdr:clientData/>
  </xdr:twoCellAnchor>
  <xdr:twoCellAnchor>
    <xdr:from>
      <xdr:col>55</xdr:col>
      <xdr:colOff>466725</xdr:colOff>
      <xdr:row>40</xdr:row>
      <xdr:rowOff>209550</xdr:rowOff>
    </xdr:from>
    <xdr:to>
      <xdr:col>62</xdr:col>
      <xdr:colOff>476250</xdr:colOff>
      <xdr:row>41</xdr:row>
      <xdr:rowOff>209550</xdr:rowOff>
    </xdr:to>
    <xdr:sp macro="" textlink="">
      <xdr:nvSpPr>
        <xdr:cNvPr id="54" name="Text Box 103">
          <a:extLst>
            <a:ext uri="{FF2B5EF4-FFF2-40B4-BE49-F238E27FC236}">
              <a16:creationId xmlns:a16="http://schemas.microsoft.com/office/drawing/2014/main" id="{00000000-0008-0000-0100-000036000000}"/>
            </a:ext>
          </a:extLst>
        </xdr:cNvPr>
        <xdr:cNvSpPr txBox="1">
          <a:spLocks noChangeArrowheads="1"/>
        </xdr:cNvSpPr>
      </xdr:nvSpPr>
      <xdr:spPr bwMode="auto">
        <a:xfrm>
          <a:off x="42043350" y="41357550"/>
          <a:ext cx="3676650" cy="933450"/>
        </a:xfrm>
        <a:prstGeom prst="rect">
          <a:avLst/>
        </a:prstGeom>
        <a:solidFill>
          <a:srgbClr val="FFFFFF"/>
        </a:solidFill>
        <a:ln w="9525">
          <a:solidFill>
            <a:srgbClr val="000000"/>
          </a:solidFill>
          <a:miter lim="800000"/>
          <a:headEnd/>
          <a:tailEnd/>
        </a:ln>
      </xdr:spPr>
    </xdr:sp>
    <xdr:clientData/>
  </xdr:twoCellAnchor>
  <xdr:twoCellAnchor>
    <xdr:from>
      <xdr:col>66</xdr:col>
      <xdr:colOff>104775</xdr:colOff>
      <xdr:row>41</xdr:row>
      <xdr:rowOff>104775</xdr:rowOff>
    </xdr:from>
    <xdr:to>
      <xdr:col>73</xdr:col>
      <xdr:colOff>114300</xdr:colOff>
      <xdr:row>42</xdr:row>
      <xdr:rowOff>85725</xdr:rowOff>
    </xdr:to>
    <xdr:sp macro="" textlink="">
      <xdr:nvSpPr>
        <xdr:cNvPr id="55" name="Text Box 104">
          <a:extLst>
            <a:ext uri="{FF2B5EF4-FFF2-40B4-BE49-F238E27FC236}">
              <a16:creationId xmlns:a16="http://schemas.microsoft.com/office/drawing/2014/main" id="{00000000-0008-0000-0100-000037000000}"/>
            </a:ext>
          </a:extLst>
        </xdr:cNvPr>
        <xdr:cNvSpPr txBox="1">
          <a:spLocks noChangeArrowheads="1"/>
        </xdr:cNvSpPr>
      </xdr:nvSpPr>
      <xdr:spPr bwMode="auto">
        <a:xfrm>
          <a:off x="47444025" y="42186225"/>
          <a:ext cx="3676650" cy="8382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257175</xdr:colOff>
      <xdr:row>46</xdr:row>
      <xdr:rowOff>9525</xdr:rowOff>
    </xdr:from>
    <xdr:to>
      <xdr:col>51</xdr:col>
      <xdr:colOff>438150</xdr:colOff>
      <xdr:row>46</xdr:row>
      <xdr:rowOff>19050</xdr:rowOff>
    </xdr:to>
    <xdr:sp macro="" textlink="">
      <xdr:nvSpPr>
        <xdr:cNvPr id="56" name="Text Box 105">
          <a:extLst>
            <a:ext uri="{FF2B5EF4-FFF2-40B4-BE49-F238E27FC236}">
              <a16:creationId xmlns:a16="http://schemas.microsoft.com/office/drawing/2014/main" id="{00000000-0008-0000-0100-000038000000}"/>
            </a:ext>
          </a:extLst>
        </xdr:cNvPr>
        <xdr:cNvSpPr txBox="1">
          <a:spLocks noChangeArrowheads="1"/>
        </xdr:cNvSpPr>
      </xdr:nvSpPr>
      <xdr:spPr bwMode="auto">
        <a:xfrm>
          <a:off x="36071175" y="46882050"/>
          <a:ext cx="3848100" cy="9525"/>
        </a:xfrm>
        <a:prstGeom prst="rect">
          <a:avLst/>
        </a:prstGeom>
        <a:solidFill>
          <a:srgbClr val="FFFFFF"/>
        </a:solidFill>
        <a:ln w="9525">
          <a:solidFill>
            <a:srgbClr val="000000"/>
          </a:solidFill>
          <a:miter lim="800000"/>
          <a:headEnd/>
          <a:tailEnd/>
        </a:ln>
      </xdr:spPr>
    </xdr:sp>
    <xdr:clientData/>
  </xdr:twoCellAnchor>
  <xdr:twoCellAnchor>
    <xdr:from>
      <xdr:col>58</xdr:col>
      <xdr:colOff>104775</xdr:colOff>
      <xdr:row>46</xdr:row>
      <xdr:rowOff>533400</xdr:rowOff>
    </xdr:from>
    <xdr:to>
      <xdr:col>65</xdr:col>
      <xdr:colOff>114300</xdr:colOff>
      <xdr:row>47</xdr:row>
      <xdr:rowOff>438150</xdr:rowOff>
    </xdr:to>
    <xdr:sp macro="" textlink="">
      <xdr:nvSpPr>
        <xdr:cNvPr id="57" name="Text Box 106">
          <a:extLst>
            <a:ext uri="{FF2B5EF4-FFF2-40B4-BE49-F238E27FC236}">
              <a16:creationId xmlns:a16="http://schemas.microsoft.com/office/drawing/2014/main" id="{00000000-0008-0000-0100-000039000000}"/>
            </a:ext>
          </a:extLst>
        </xdr:cNvPr>
        <xdr:cNvSpPr txBox="1">
          <a:spLocks noChangeArrowheads="1"/>
        </xdr:cNvSpPr>
      </xdr:nvSpPr>
      <xdr:spPr bwMode="auto">
        <a:xfrm>
          <a:off x="43253025" y="47405925"/>
          <a:ext cx="3676650" cy="1047750"/>
        </a:xfrm>
        <a:prstGeom prst="rect">
          <a:avLst/>
        </a:prstGeom>
        <a:solidFill>
          <a:srgbClr val="FFFFFF"/>
        </a:solidFill>
        <a:ln w="9525">
          <a:solidFill>
            <a:srgbClr val="000000"/>
          </a:solidFill>
          <a:miter lim="800000"/>
          <a:headEnd/>
          <a:tailEnd/>
        </a:ln>
      </xdr:spPr>
    </xdr:sp>
    <xdr:clientData/>
  </xdr:twoCellAnchor>
  <xdr:twoCellAnchor>
    <xdr:from>
      <xdr:col>44</xdr:col>
      <xdr:colOff>314325</xdr:colOff>
      <xdr:row>45</xdr:row>
      <xdr:rowOff>38100</xdr:rowOff>
    </xdr:from>
    <xdr:to>
      <xdr:col>51</xdr:col>
      <xdr:colOff>495300</xdr:colOff>
      <xdr:row>45</xdr:row>
      <xdr:rowOff>38100</xdr:rowOff>
    </xdr:to>
    <xdr:sp macro="" textlink="">
      <xdr:nvSpPr>
        <xdr:cNvPr id="58" name="Text Box 107">
          <a:extLst>
            <a:ext uri="{FF2B5EF4-FFF2-40B4-BE49-F238E27FC236}">
              <a16:creationId xmlns:a16="http://schemas.microsoft.com/office/drawing/2014/main" id="{00000000-0008-0000-0100-00003A000000}"/>
            </a:ext>
          </a:extLst>
        </xdr:cNvPr>
        <xdr:cNvSpPr txBox="1">
          <a:spLocks noChangeArrowheads="1"/>
        </xdr:cNvSpPr>
      </xdr:nvSpPr>
      <xdr:spPr bwMode="auto">
        <a:xfrm>
          <a:off x="36128325" y="46034325"/>
          <a:ext cx="384810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47</xdr:row>
      <xdr:rowOff>0</xdr:rowOff>
    </xdr:from>
    <xdr:to>
      <xdr:col>2</xdr:col>
      <xdr:colOff>2867025</xdr:colOff>
      <xdr:row>47</xdr:row>
      <xdr:rowOff>0</xdr:rowOff>
    </xdr:to>
    <xdr:sp macro="" textlink="">
      <xdr:nvSpPr>
        <xdr:cNvPr id="59" name="Text Box 110">
          <a:extLst>
            <a:ext uri="{FF2B5EF4-FFF2-40B4-BE49-F238E27FC236}">
              <a16:creationId xmlns:a16="http://schemas.microsoft.com/office/drawing/2014/main" id="{00000000-0008-0000-0100-00003B000000}"/>
            </a:ext>
          </a:extLst>
        </xdr:cNvPr>
        <xdr:cNvSpPr txBox="1">
          <a:spLocks noChangeArrowheads="1"/>
        </xdr:cNvSpPr>
      </xdr:nvSpPr>
      <xdr:spPr bwMode="auto">
        <a:xfrm>
          <a:off x="2495550" y="48015525"/>
          <a:ext cx="285750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48</xdr:row>
      <xdr:rowOff>0</xdr:rowOff>
    </xdr:from>
    <xdr:to>
      <xdr:col>2</xdr:col>
      <xdr:colOff>2867025</xdr:colOff>
      <xdr:row>48</xdr:row>
      <xdr:rowOff>0</xdr:rowOff>
    </xdr:to>
    <xdr:sp macro="" textlink="">
      <xdr:nvSpPr>
        <xdr:cNvPr id="60" name="Text Box 112">
          <a:extLst>
            <a:ext uri="{FF2B5EF4-FFF2-40B4-BE49-F238E27FC236}">
              <a16:creationId xmlns:a16="http://schemas.microsoft.com/office/drawing/2014/main" id="{00000000-0008-0000-0100-00003C000000}"/>
            </a:ext>
          </a:extLst>
        </xdr:cNvPr>
        <xdr:cNvSpPr txBox="1">
          <a:spLocks noChangeArrowheads="1"/>
        </xdr:cNvSpPr>
      </xdr:nvSpPr>
      <xdr:spPr bwMode="auto">
        <a:xfrm>
          <a:off x="2495550" y="48558450"/>
          <a:ext cx="2857500" cy="0"/>
        </a:xfrm>
        <a:prstGeom prst="rect">
          <a:avLst/>
        </a:prstGeom>
        <a:solidFill>
          <a:srgbClr val="FFFFFF"/>
        </a:solidFill>
        <a:ln w="9525">
          <a:solidFill>
            <a:srgbClr val="000000"/>
          </a:solidFill>
          <a:miter lim="800000"/>
          <a:headEnd/>
          <a:tailEnd/>
        </a:ln>
      </xdr:spPr>
    </xdr:sp>
    <xdr:clientData/>
  </xdr:twoCellAnchor>
  <xdr:twoCellAnchor>
    <xdr:from>
      <xdr:col>49</xdr:col>
      <xdr:colOff>142875</xdr:colOff>
      <xdr:row>19</xdr:row>
      <xdr:rowOff>228600</xdr:rowOff>
    </xdr:from>
    <xdr:to>
      <xdr:col>56</xdr:col>
      <xdr:colOff>152400</xdr:colOff>
      <xdr:row>20</xdr:row>
      <xdr:rowOff>0</xdr:rowOff>
    </xdr:to>
    <xdr:sp macro="" textlink="">
      <xdr:nvSpPr>
        <xdr:cNvPr id="61" name="Text Box 116">
          <a:extLst>
            <a:ext uri="{FF2B5EF4-FFF2-40B4-BE49-F238E27FC236}">
              <a16:creationId xmlns:a16="http://schemas.microsoft.com/office/drawing/2014/main" id="{00000000-0008-0000-0100-00003D000000}"/>
            </a:ext>
          </a:extLst>
        </xdr:cNvPr>
        <xdr:cNvSpPr txBox="1">
          <a:spLocks noChangeArrowheads="1"/>
        </xdr:cNvSpPr>
      </xdr:nvSpPr>
      <xdr:spPr bwMode="auto">
        <a:xfrm>
          <a:off x="38576250" y="18116550"/>
          <a:ext cx="3676650" cy="619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38</xdr:row>
      <xdr:rowOff>0</xdr:rowOff>
    </xdr:from>
    <xdr:to>
      <xdr:col>2</xdr:col>
      <xdr:colOff>2867025</xdr:colOff>
      <xdr:row>38</xdr:row>
      <xdr:rowOff>0</xdr:rowOff>
    </xdr:to>
    <xdr:sp macro="" textlink="">
      <xdr:nvSpPr>
        <xdr:cNvPr id="62" name="Text Box 117">
          <a:extLst>
            <a:ext uri="{FF2B5EF4-FFF2-40B4-BE49-F238E27FC236}">
              <a16:creationId xmlns:a16="http://schemas.microsoft.com/office/drawing/2014/main" id="{00000000-0008-0000-0100-00003E000000}"/>
            </a:ext>
          </a:extLst>
        </xdr:cNvPr>
        <xdr:cNvSpPr txBox="1">
          <a:spLocks noChangeArrowheads="1"/>
        </xdr:cNvSpPr>
      </xdr:nvSpPr>
      <xdr:spPr bwMode="auto">
        <a:xfrm>
          <a:off x="2495550" y="3856672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Tahoma"/>
              <a:ea typeface="Tahoma"/>
              <a:cs typeface="Tahoma"/>
            </a:rPr>
            <a:t>Sample size, frequency, method, document control dates/revision level, etc. Handling procedures for Electro-Static Discharge (ESD), RoHS compliant materials &amp; other process conditions, Records of Employee training, Job Instructions match controls as </a:t>
          </a:r>
        </a:p>
        <a:p>
          <a:pPr algn="l" rtl="0">
            <a:defRPr sz="1000"/>
          </a:pPr>
          <a:r>
            <a:rPr lang="de-DE" sz="1000" b="0" i="0" u="none" strike="noStrike" baseline="0">
              <a:solidFill>
                <a:srgbClr val="000000"/>
              </a:solidFill>
              <a:latin typeface="Tahoma"/>
              <a:ea typeface="Tahoma"/>
              <a:cs typeface="Tahoma"/>
            </a:rPr>
            <a:t>defined  in Process Control Plans</a:t>
          </a:r>
          <a:endParaRPr lang="de-DE" sz="1000" b="1" i="0" u="none" strike="noStrike" baseline="0">
            <a:solidFill>
              <a:srgbClr val="000000"/>
            </a:solidFill>
            <a:latin typeface="Tahoma"/>
            <a:ea typeface="Tahoma"/>
            <a:cs typeface="Tahoma"/>
          </a:endParaRPr>
        </a:p>
        <a:p>
          <a:pPr algn="l" rtl="0">
            <a:defRPr sz="1000"/>
          </a:pPr>
          <a:endParaRPr lang="de-DE" sz="1000" b="1" i="0" u="none" strike="noStrike" baseline="0">
            <a:solidFill>
              <a:srgbClr val="000000"/>
            </a:solidFill>
            <a:latin typeface="Tahoma"/>
            <a:ea typeface="Tahoma"/>
            <a:cs typeface="Tahoma"/>
          </a:endParaRPr>
        </a:p>
      </xdr:txBody>
    </xdr:sp>
    <xdr:clientData/>
  </xdr:twoCellAnchor>
  <xdr:twoCellAnchor>
    <xdr:from>
      <xdr:col>49</xdr:col>
      <xdr:colOff>238125</xdr:colOff>
      <xdr:row>36</xdr:row>
      <xdr:rowOff>1095375</xdr:rowOff>
    </xdr:from>
    <xdr:to>
      <xdr:col>56</xdr:col>
      <xdr:colOff>247650</xdr:colOff>
      <xdr:row>38</xdr:row>
      <xdr:rowOff>476250</xdr:rowOff>
    </xdr:to>
    <xdr:sp macro="" textlink="">
      <xdr:nvSpPr>
        <xdr:cNvPr id="63" name="Text Box 118">
          <a:extLst>
            <a:ext uri="{FF2B5EF4-FFF2-40B4-BE49-F238E27FC236}">
              <a16:creationId xmlns:a16="http://schemas.microsoft.com/office/drawing/2014/main" id="{00000000-0008-0000-0100-00003F000000}"/>
            </a:ext>
          </a:extLst>
        </xdr:cNvPr>
        <xdr:cNvSpPr txBox="1">
          <a:spLocks noChangeArrowheads="1"/>
        </xdr:cNvSpPr>
      </xdr:nvSpPr>
      <xdr:spPr bwMode="auto">
        <a:xfrm>
          <a:off x="38671500" y="37795200"/>
          <a:ext cx="3676650" cy="1247775"/>
        </a:xfrm>
        <a:prstGeom prst="rect">
          <a:avLst/>
        </a:prstGeom>
        <a:solidFill>
          <a:srgbClr val="FFFFFF"/>
        </a:solidFill>
        <a:ln w="9525">
          <a:solidFill>
            <a:srgbClr val="000000"/>
          </a:solidFill>
          <a:miter lim="800000"/>
          <a:headEnd/>
          <a:tailEnd/>
        </a:ln>
      </xdr:spPr>
    </xdr:sp>
    <xdr:clientData/>
  </xdr:twoCellAnchor>
  <xdr:twoCellAnchor>
    <xdr:from>
      <xdr:col>51</xdr:col>
      <xdr:colOff>228600</xdr:colOff>
      <xdr:row>39</xdr:row>
      <xdr:rowOff>628650</xdr:rowOff>
    </xdr:from>
    <xdr:to>
      <xdr:col>58</xdr:col>
      <xdr:colOff>238125</xdr:colOff>
      <xdr:row>41</xdr:row>
      <xdr:rowOff>400050</xdr:rowOff>
    </xdr:to>
    <xdr:sp macro="" textlink="">
      <xdr:nvSpPr>
        <xdr:cNvPr id="64" name="Text Box 120">
          <a:extLst>
            <a:ext uri="{FF2B5EF4-FFF2-40B4-BE49-F238E27FC236}">
              <a16:creationId xmlns:a16="http://schemas.microsoft.com/office/drawing/2014/main" id="{00000000-0008-0000-0100-000040000000}"/>
            </a:ext>
          </a:extLst>
        </xdr:cNvPr>
        <xdr:cNvSpPr txBox="1">
          <a:spLocks noChangeArrowheads="1"/>
        </xdr:cNvSpPr>
      </xdr:nvSpPr>
      <xdr:spPr bwMode="auto">
        <a:xfrm>
          <a:off x="39709725" y="40795575"/>
          <a:ext cx="3676650" cy="1685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xdr:row>
      <xdr:rowOff>28575</xdr:rowOff>
    </xdr:from>
    <xdr:to>
      <xdr:col>2</xdr:col>
      <xdr:colOff>2085975</xdr:colOff>
      <xdr:row>2</xdr:row>
      <xdr:rowOff>314325</xdr:rowOff>
    </xdr:to>
    <xdr:pic>
      <xdr:nvPicPr>
        <xdr:cNvPr id="65" name="Picture 121">
          <a:extLst>
            <a:ext uri="{FF2B5EF4-FFF2-40B4-BE49-F238E27FC236}">
              <a16:creationId xmlns:a16="http://schemas.microsoft.com/office/drawing/2014/main" id="{00000000-0008-0000-0100-000041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342900"/>
          <a:ext cx="37052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2085975</xdr:colOff>
      <xdr:row>57</xdr:row>
      <xdr:rowOff>0</xdr:rowOff>
    </xdr:from>
    <xdr:to>
      <xdr:col>2</xdr:col>
      <xdr:colOff>2781300</xdr:colOff>
      <xdr:row>57</xdr:row>
      <xdr:rowOff>0</xdr:rowOff>
    </xdr:to>
    <xdr:sp macro="" textlink="">
      <xdr:nvSpPr>
        <xdr:cNvPr id="67" name="Text Box 133">
          <a:extLst>
            <a:ext uri="{FF2B5EF4-FFF2-40B4-BE49-F238E27FC236}">
              <a16:creationId xmlns:a16="http://schemas.microsoft.com/office/drawing/2014/main" id="{00000000-0008-0000-0100-000043000000}"/>
            </a:ext>
          </a:extLst>
        </xdr:cNvPr>
        <xdr:cNvSpPr txBox="1">
          <a:spLocks noChangeArrowheads="1"/>
        </xdr:cNvSpPr>
      </xdr:nvSpPr>
      <xdr:spPr bwMode="auto">
        <a:xfrm>
          <a:off x="2428875" y="58140600"/>
          <a:ext cx="283845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590550</xdr:colOff>
      <xdr:row>0</xdr:row>
      <xdr:rowOff>0</xdr:rowOff>
    </xdr:from>
    <xdr:to>
      <xdr:col>3</xdr:col>
      <xdr:colOff>485775</xdr:colOff>
      <xdr:row>2</xdr:row>
      <xdr:rowOff>47625</xdr:rowOff>
    </xdr:to>
    <xdr:pic>
      <xdr:nvPicPr>
        <xdr:cNvPr id="2" name="Picture 5">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0"/>
          <a:ext cx="2371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590550</xdr:colOff>
      <xdr:row>0</xdr:row>
      <xdr:rowOff>0</xdr:rowOff>
    </xdr:from>
    <xdr:to>
      <xdr:col>3</xdr:col>
      <xdr:colOff>485775</xdr:colOff>
      <xdr:row>2</xdr:row>
      <xdr:rowOff>47625</xdr:rowOff>
    </xdr:to>
    <xdr:pic>
      <xdr:nvPicPr>
        <xdr:cNvPr id="2" name="Picture 5">
          <a:extLst>
            <a:ext uri="{FF2B5EF4-FFF2-40B4-BE49-F238E27FC236}">
              <a16:creationId xmlns:a16="http://schemas.microsoft.com/office/drawing/2014/main" id="{6D8CE756-4952-421E-BEF5-5EB72B11515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0"/>
          <a:ext cx="2440305" cy="443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93"/>
  <sheetViews>
    <sheetView tabSelected="1" workbookViewId="0">
      <selection activeCell="I139" sqref="I139"/>
    </sheetView>
  </sheetViews>
  <sheetFormatPr defaultColWidth="11.44140625" defaultRowHeight="14.4"/>
  <cols>
    <col min="1" max="1" width="9" customWidth="1"/>
    <col min="2" max="2" width="48.88671875" customWidth="1"/>
    <col min="3" max="3" width="16.5546875" customWidth="1"/>
    <col min="4" max="4" width="20.44140625" customWidth="1"/>
    <col min="5" max="5" width="17.33203125" customWidth="1"/>
    <col min="6" max="6" width="19.5546875" customWidth="1"/>
    <col min="7" max="7" width="8.88671875" customWidth="1"/>
    <col min="8" max="8" width="9.44140625" customWidth="1"/>
    <col min="9" max="9" width="10.109375" customWidth="1"/>
    <col min="257" max="257" width="9" customWidth="1"/>
    <col min="258" max="258" width="48.88671875" customWidth="1"/>
    <col min="259" max="259" width="16.5546875" customWidth="1"/>
    <col min="260" max="260" width="20.44140625" customWidth="1"/>
    <col min="261" max="261" width="17.33203125" customWidth="1"/>
    <col min="262" max="262" width="19.5546875" customWidth="1"/>
    <col min="263" max="263" width="8.88671875" customWidth="1"/>
    <col min="264" max="264" width="9.44140625" customWidth="1"/>
    <col min="265" max="265" width="10.109375" customWidth="1"/>
    <col min="513" max="513" width="9" customWidth="1"/>
    <col min="514" max="514" width="48.88671875" customWidth="1"/>
    <col min="515" max="515" width="16.5546875" customWidth="1"/>
    <col min="516" max="516" width="20.44140625" customWidth="1"/>
    <col min="517" max="517" width="17.33203125" customWidth="1"/>
    <col min="518" max="518" width="19.5546875" customWidth="1"/>
    <col min="519" max="519" width="8.88671875" customWidth="1"/>
    <col min="520" max="520" width="9.44140625" customWidth="1"/>
    <col min="521" max="521" width="10.109375" customWidth="1"/>
    <col min="769" max="769" width="9" customWidth="1"/>
    <col min="770" max="770" width="48.88671875" customWidth="1"/>
    <col min="771" max="771" width="16.5546875" customWidth="1"/>
    <col min="772" max="772" width="20.44140625" customWidth="1"/>
    <col min="773" max="773" width="17.33203125" customWidth="1"/>
    <col min="774" max="774" width="19.5546875" customWidth="1"/>
    <col min="775" max="775" width="8.88671875" customWidth="1"/>
    <col min="776" max="776" width="9.44140625" customWidth="1"/>
    <col min="777" max="777" width="10.109375" customWidth="1"/>
    <col min="1025" max="1025" width="9" customWidth="1"/>
    <col min="1026" max="1026" width="48.88671875" customWidth="1"/>
    <col min="1027" max="1027" width="16.5546875" customWidth="1"/>
    <col min="1028" max="1028" width="20.44140625" customWidth="1"/>
    <col min="1029" max="1029" width="17.33203125" customWidth="1"/>
    <col min="1030" max="1030" width="19.5546875" customWidth="1"/>
    <col min="1031" max="1031" width="8.88671875" customWidth="1"/>
    <col min="1032" max="1032" width="9.44140625" customWidth="1"/>
    <col min="1033" max="1033" width="10.109375" customWidth="1"/>
    <col min="1281" max="1281" width="9" customWidth="1"/>
    <col min="1282" max="1282" width="48.88671875" customWidth="1"/>
    <col min="1283" max="1283" width="16.5546875" customWidth="1"/>
    <col min="1284" max="1284" width="20.44140625" customWidth="1"/>
    <col min="1285" max="1285" width="17.33203125" customWidth="1"/>
    <col min="1286" max="1286" width="19.5546875" customWidth="1"/>
    <col min="1287" max="1287" width="8.88671875" customWidth="1"/>
    <col min="1288" max="1288" width="9.44140625" customWidth="1"/>
    <col min="1289" max="1289" width="10.109375" customWidth="1"/>
    <col min="1537" max="1537" width="9" customWidth="1"/>
    <col min="1538" max="1538" width="48.88671875" customWidth="1"/>
    <col min="1539" max="1539" width="16.5546875" customWidth="1"/>
    <col min="1540" max="1540" width="20.44140625" customWidth="1"/>
    <col min="1541" max="1541" width="17.33203125" customWidth="1"/>
    <col min="1542" max="1542" width="19.5546875" customWidth="1"/>
    <col min="1543" max="1543" width="8.88671875" customWidth="1"/>
    <col min="1544" max="1544" width="9.44140625" customWidth="1"/>
    <col min="1545" max="1545" width="10.109375" customWidth="1"/>
    <col min="1793" max="1793" width="9" customWidth="1"/>
    <col min="1794" max="1794" width="48.88671875" customWidth="1"/>
    <col min="1795" max="1795" width="16.5546875" customWidth="1"/>
    <col min="1796" max="1796" width="20.44140625" customWidth="1"/>
    <col min="1797" max="1797" width="17.33203125" customWidth="1"/>
    <col min="1798" max="1798" width="19.5546875" customWidth="1"/>
    <col min="1799" max="1799" width="8.88671875" customWidth="1"/>
    <col min="1800" max="1800" width="9.44140625" customWidth="1"/>
    <col min="1801" max="1801" width="10.109375" customWidth="1"/>
    <col min="2049" max="2049" width="9" customWidth="1"/>
    <col min="2050" max="2050" width="48.88671875" customWidth="1"/>
    <col min="2051" max="2051" width="16.5546875" customWidth="1"/>
    <col min="2052" max="2052" width="20.44140625" customWidth="1"/>
    <col min="2053" max="2053" width="17.33203125" customWidth="1"/>
    <col min="2054" max="2054" width="19.5546875" customWidth="1"/>
    <col min="2055" max="2055" width="8.88671875" customWidth="1"/>
    <col min="2056" max="2056" width="9.44140625" customWidth="1"/>
    <col min="2057" max="2057" width="10.109375" customWidth="1"/>
    <col min="2305" max="2305" width="9" customWidth="1"/>
    <col min="2306" max="2306" width="48.88671875" customWidth="1"/>
    <col min="2307" max="2307" width="16.5546875" customWidth="1"/>
    <col min="2308" max="2308" width="20.44140625" customWidth="1"/>
    <col min="2309" max="2309" width="17.33203125" customWidth="1"/>
    <col min="2310" max="2310" width="19.5546875" customWidth="1"/>
    <col min="2311" max="2311" width="8.88671875" customWidth="1"/>
    <col min="2312" max="2312" width="9.44140625" customWidth="1"/>
    <col min="2313" max="2313" width="10.109375" customWidth="1"/>
    <col min="2561" max="2561" width="9" customWidth="1"/>
    <col min="2562" max="2562" width="48.88671875" customWidth="1"/>
    <col min="2563" max="2563" width="16.5546875" customWidth="1"/>
    <col min="2564" max="2564" width="20.44140625" customWidth="1"/>
    <col min="2565" max="2565" width="17.33203125" customWidth="1"/>
    <col min="2566" max="2566" width="19.5546875" customWidth="1"/>
    <col min="2567" max="2567" width="8.88671875" customWidth="1"/>
    <col min="2568" max="2568" width="9.44140625" customWidth="1"/>
    <col min="2569" max="2569" width="10.109375" customWidth="1"/>
    <col min="2817" max="2817" width="9" customWidth="1"/>
    <col min="2818" max="2818" width="48.88671875" customWidth="1"/>
    <col min="2819" max="2819" width="16.5546875" customWidth="1"/>
    <col min="2820" max="2820" width="20.44140625" customWidth="1"/>
    <col min="2821" max="2821" width="17.33203125" customWidth="1"/>
    <col min="2822" max="2822" width="19.5546875" customWidth="1"/>
    <col min="2823" max="2823" width="8.88671875" customWidth="1"/>
    <col min="2824" max="2824" width="9.44140625" customWidth="1"/>
    <col min="2825" max="2825" width="10.109375" customWidth="1"/>
    <col min="3073" max="3073" width="9" customWidth="1"/>
    <col min="3074" max="3074" width="48.88671875" customWidth="1"/>
    <col min="3075" max="3075" width="16.5546875" customWidth="1"/>
    <col min="3076" max="3076" width="20.44140625" customWidth="1"/>
    <col min="3077" max="3077" width="17.33203125" customWidth="1"/>
    <col min="3078" max="3078" width="19.5546875" customWidth="1"/>
    <col min="3079" max="3079" width="8.88671875" customWidth="1"/>
    <col min="3080" max="3080" width="9.44140625" customWidth="1"/>
    <col min="3081" max="3081" width="10.109375" customWidth="1"/>
    <col min="3329" max="3329" width="9" customWidth="1"/>
    <col min="3330" max="3330" width="48.88671875" customWidth="1"/>
    <col min="3331" max="3331" width="16.5546875" customWidth="1"/>
    <col min="3332" max="3332" width="20.44140625" customWidth="1"/>
    <col min="3333" max="3333" width="17.33203125" customWidth="1"/>
    <col min="3334" max="3334" width="19.5546875" customWidth="1"/>
    <col min="3335" max="3335" width="8.88671875" customWidth="1"/>
    <col min="3336" max="3336" width="9.44140625" customWidth="1"/>
    <col min="3337" max="3337" width="10.109375" customWidth="1"/>
    <col min="3585" max="3585" width="9" customWidth="1"/>
    <col min="3586" max="3586" width="48.88671875" customWidth="1"/>
    <col min="3587" max="3587" width="16.5546875" customWidth="1"/>
    <col min="3588" max="3588" width="20.44140625" customWidth="1"/>
    <col min="3589" max="3589" width="17.33203125" customWidth="1"/>
    <col min="3590" max="3590" width="19.5546875" customWidth="1"/>
    <col min="3591" max="3591" width="8.88671875" customWidth="1"/>
    <col min="3592" max="3592" width="9.44140625" customWidth="1"/>
    <col min="3593" max="3593" width="10.109375" customWidth="1"/>
    <col min="3841" max="3841" width="9" customWidth="1"/>
    <col min="3842" max="3842" width="48.88671875" customWidth="1"/>
    <col min="3843" max="3843" width="16.5546875" customWidth="1"/>
    <col min="3844" max="3844" width="20.44140625" customWidth="1"/>
    <col min="3845" max="3845" width="17.33203125" customWidth="1"/>
    <col min="3846" max="3846" width="19.5546875" customWidth="1"/>
    <col min="3847" max="3847" width="8.88671875" customWidth="1"/>
    <col min="3848" max="3848" width="9.44140625" customWidth="1"/>
    <col min="3849" max="3849" width="10.109375" customWidth="1"/>
    <col min="4097" max="4097" width="9" customWidth="1"/>
    <col min="4098" max="4098" width="48.88671875" customWidth="1"/>
    <col min="4099" max="4099" width="16.5546875" customWidth="1"/>
    <col min="4100" max="4100" width="20.44140625" customWidth="1"/>
    <col min="4101" max="4101" width="17.33203125" customWidth="1"/>
    <col min="4102" max="4102" width="19.5546875" customWidth="1"/>
    <col min="4103" max="4103" width="8.88671875" customWidth="1"/>
    <col min="4104" max="4104" width="9.44140625" customWidth="1"/>
    <col min="4105" max="4105" width="10.109375" customWidth="1"/>
    <col min="4353" max="4353" width="9" customWidth="1"/>
    <col min="4354" max="4354" width="48.88671875" customWidth="1"/>
    <col min="4355" max="4355" width="16.5546875" customWidth="1"/>
    <col min="4356" max="4356" width="20.44140625" customWidth="1"/>
    <col min="4357" max="4357" width="17.33203125" customWidth="1"/>
    <col min="4358" max="4358" width="19.5546875" customWidth="1"/>
    <col min="4359" max="4359" width="8.88671875" customWidth="1"/>
    <col min="4360" max="4360" width="9.44140625" customWidth="1"/>
    <col min="4361" max="4361" width="10.109375" customWidth="1"/>
    <col min="4609" max="4609" width="9" customWidth="1"/>
    <col min="4610" max="4610" width="48.88671875" customWidth="1"/>
    <col min="4611" max="4611" width="16.5546875" customWidth="1"/>
    <col min="4612" max="4612" width="20.44140625" customWidth="1"/>
    <col min="4613" max="4613" width="17.33203125" customWidth="1"/>
    <col min="4614" max="4614" width="19.5546875" customWidth="1"/>
    <col min="4615" max="4615" width="8.88671875" customWidth="1"/>
    <col min="4616" max="4616" width="9.44140625" customWidth="1"/>
    <col min="4617" max="4617" width="10.109375" customWidth="1"/>
    <col min="4865" max="4865" width="9" customWidth="1"/>
    <col min="4866" max="4866" width="48.88671875" customWidth="1"/>
    <col min="4867" max="4867" width="16.5546875" customWidth="1"/>
    <col min="4868" max="4868" width="20.44140625" customWidth="1"/>
    <col min="4869" max="4869" width="17.33203125" customWidth="1"/>
    <col min="4870" max="4870" width="19.5546875" customWidth="1"/>
    <col min="4871" max="4871" width="8.88671875" customWidth="1"/>
    <col min="4872" max="4872" width="9.44140625" customWidth="1"/>
    <col min="4873" max="4873" width="10.109375" customWidth="1"/>
    <col min="5121" max="5121" width="9" customWidth="1"/>
    <col min="5122" max="5122" width="48.88671875" customWidth="1"/>
    <col min="5123" max="5123" width="16.5546875" customWidth="1"/>
    <col min="5124" max="5124" width="20.44140625" customWidth="1"/>
    <col min="5125" max="5125" width="17.33203125" customWidth="1"/>
    <col min="5126" max="5126" width="19.5546875" customWidth="1"/>
    <col min="5127" max="5127" width="8.88671875" customWidth="1"/>
    <col min="5128" max="5128" width="9.44140625" customWidth="1"/>
    <col min="5129" max="5129" width="10.109375" customWidth="1"/>
    <col min="5377" max="5377" width="9" customWidth="1"/>
    <col min="5378" max="5378" width="48.88671875" customWidth="1"/>
    <col min="5379" max="5379" width="16.5546875" customWidth="1"/>
    <col min="5380" max="5380" width="20.44140625" customWidth="1"/>
    <col min="5381" max="5381" width="17.33203125" customWidth="1"/>
    <col min="5382" max="5382" width="19.5546875" customWidth="1"/>
    <col min="5383" max="5383" width="8.88671875" customWidth="1"/>
    <col min="5384" max="5384" width="9.44140625" customWidth="1"/>
    <col min="5385" max="5385" width="10.109375" customWidth="1"/>
    <col min="5633" max="5633" width="9" customWidth="1"/>
    <col min="5634" max="5634" width="48.88671875" customWidth="1"/>
    <col min="5635" max="5635" width="16.5546875" customWidth="1"/>
    <col min="5636" max="5636" width="20.44140625" customWidth="1"/>
    <col min="5637" max="5637" width="17.33203125" customWidth="1"/>
    <col min="5638" max="5638" width="19.5546875" customWidth="1"/>
    <col min="5639" max="5639" width="8.88671875" customWidth="1"/>
    <col min="5640" max="5640" width="9.44140625" customWidth="1"/>
    <col min="5641" max="5641" width="10.109375" customWidth="1"/>
    <col min="5889" max="5889" width="9" customWidth="1"/>
    <col min="5890" max="5890" width="48.88671875" customWidth="1"/>
    <col min="5891" max="5891" width="16.5546875" customWidth="1"/>
    <col min="5892" max="5892" width="20.44140625" customWidth="1"/>
    <col min="5893" max="5893" width="17.33203125" customWidth="1"/>
    <col min="5894" max="5894" width="19.5546875" customWidth="1"/>
    <col min="5895" max="5895" width="8.88671875" customWidth="1"/>
    <col min="5896" max="5896" width="9.44140625" customWidth="1"/>
    <col min="5897" max="5897" width="10.109375" customWidth="1"/>
    <col min="6145" max="6145" width="9" customWidth="1"/>
    <col min="6146" max="6146" width="48.88671875" customWidth="1"/>
    <col min="6147" max="6147" width="16.5546875" customWidth="1"/>
    <col min="6148" max="6148" width="20.44140625" customWidth="1"/>
    <col min="6149" max="6149" width="17.33203125" customWidth="1"/>
    <col min="6150" max="6150" width="19.5546875" customWidth="1"/>
    <col min="6151" max="6151" width="8.88671875" customWidth="1"/>
    <col min="6152" max="6152" width="9.44140625" customWidth="1"/>
    <col min="6153" max="6153" width="10.109375" customWidth="1"/>
    <col min="6401" max="6401" width="9" customWidth="1"/>
    <col min="6402" max="6402" width="48.88671875" customWidth="1"/>
    <col min="6403" max="6403" width="16.5546875" customWidth="1"/>
    <col min="6404" max="6404" width="20.44140625" customWidth="1"/>
    <col min="6405" max="6405" width="17.33203125" customWidth="1"/>
    <col min="6406" max="6406" width="19.5546875" customWidth="1"/>
    <col min="6407" max="6407" width="8.88671875" customWidth="1"/>
    <col min="6408" max="6408" width="9.44140625" customWidth="1"/>
    <col min="6409" max="6409" width="10.109375" customWidth="1"/>
    <col min="6657" max="6657" width="9" customWidth="1"/>
    <col min="6658" max="6658" width="48.88671875" customWidth="1"/>
    <col min="6659" max="6659" width="16.5546875" customWidth="1"/>
    <col min="6660" max="6660" width="20.44140625" customWidth="1"/>
    <col min="6661" max="6661" width="17.33203125" customWidth="1"/>
    <col min="6662" max="6662" width="19.5546875" customWidth="1"/>
    <col min="6663" max="6663" width="8.88671875" customWidth="1"/>
    <col min="6664" max="6664" width="9.44140625" customWidth="1"/>
    <col min="6665" max="6665" width="10.109375" customWidth="1"/>
    <col min="6913" max="6913" width="9" customWidth="1"/>
    <col min="6914" max="6914" width="48.88671875" customWidth="1"/>
    <col min="6915" max="6915" width="16.5546875" customWidth="1"/>
    <col min="6916" max="6916" width="20.44140625" customWidth="1"/>
    <col min="6917" max="6917" width="17.33203125" customWidth="1"/>
    <col min="6918" max="6918" width="19.5546875" customWidth="1"/>
    <col min="6919" max="6919" width="8.88671875" customWidth="1"/>
    <col min="6920" max="6920" width="9.44140625" customWidth="1"/>
    <col min="6921" max="6921" width="10.109375" customWidth="1"/>
    <col min="7169" max="7169" width="9" customWidth="1"/>
    <col min="7170" max="7170" width="48.88671875" customWidth="1"/>
    <col min="7171" max="7171" width="16.5546875" customWidth="1"/>
    <col min="7172" max="7172" width="20.44140625" customWidth="1"/>
    <col min="7173" max="7173" width="17.33203125" customWidth="1"/>
    <col min="7174" max="7174" width="19.5546875" customWidth="1"/>
    <col min="7175" max="7175" width="8.88671875" customWidth="1"/>
    <col min="7176" max="7176" width="9.44140625" customWidth="1"/>
    <col min="7177" max="7177" width="10.109375" customWidth="1"/>
    <col min="7425" max="7425" width="9" customWidth="1"/>
    <col min="7426" max="7426" width="48.88671875" customWidth="1"/>
    <col min="7427" max="7427" width="16.5546875" customWidth="1"/>
    <col min="7428" max="7428" width="20.44140625" customWidth="1"/>
    <col min="7429" max="7429" width="17.33203125" customWidth="1"/>
    <col min="7430" max="7430" width="19.5546875" customWidth="1"/>
    <col min="7431" max="7431" width="8.88671875" customWidth="1"/>
    <col min="7432" max="7432" width="9.44140625" customWidth="1"/>
    <col min="7433" max="7433" width="10.109375" customWidth="1"/>
    <col min="7681" max="7681" width="9" customWidth="1"/>
    <col min="7682" max="7682" width="48.88671875" customWidth="1"/>
    <col min="7683" max="7683" width="16.5546875" customWidth="1"/>
    <col min="7684" max="7684" width="20.44140625" customWidth="1"/>
    <col min="7685" max="7685" width="17.33203125" customWidth="1"/>
    <col min="7686" max="7686" width="19.5546875" customWidth="1"/>
    <col min="7687" max="7687" width="8.88671875" customWidth="1"/>
    <col min="7688" max="7688" width="9.44140625" customWidth="1"/>
    <col min="7689" max="7689" width="10.109375" customWidth="1"/>
    <col min="7937" max="7937" width="9" customWidth="1"/>
    <col min="7938" max="7938" width="48.88671875" customWidth="1"/>
    <col min="7939" max="7939" width="16.5546875" customWidth="1"/>
    <col min="7940" max="7940" width="20.44140625" customWidth="1"/>
    <col min="7941" max="7941" width="17.33203125" customWidth="1"/>
    <col min="7942" max="7942" width="19.5546875" customWidth="1"/>
    <col min="7943" max="7943" width="8.88671875" customWidth="1"/>
    <col min="7944" max="7944" width="9.44140625" customWidth="1"/>
    <col min="7945" max="7945" width="10.109375" customWidth="1"/>
    <col min="8193" max="8193" width="9" customWidth="1"/>
    <col min="8194" max="8194" width="48.88671875" customWidth="1"/>
    <col min="8195" max="8195" width="16.5546875" customWidth="1"/>
    <col min="8196" max="8196" width="20.44140625" customWidth="1"/>
    <col min="8197" max="8197" width="17.33203125" customWidth="1"/>
    <col min="8198" max="8198" width="19.5546875" customWidth="1"/>
    <col min="8199" max="8199" width="8.88671875" customWidth="1"/>
    <col min="8200" max="8200" width="9.44140625" customWidth="1"/>
    <col min="8201" max="8201" width="10.109375" customWidth="1"/>
    <col min="8449" max="8449" width="9" customWidth="1"/>
    <col min="8450" max="8450" width="48.88671875" customWidth="1"/>
    <col min="8451" max="8451" width="16.5546875" customWidth="1"/>
    <col min="8452" max="8452" width="20.44140625" customWidth="1"/>
    <col min="8453" max="8453" width="17.33203125" customWidth="1"/>
    <col min="8454" max="8454" width="19.5546875" customWidth="1"/>
    <col min="8455" max="8455" width="8.88671875" customWidth="1"/>
    <col min="8456" max="8456" width="9.44140625" customWidth="1"/>
    <col min="8457" max="8457" width="10.109375" customWidth="1"/>
    <col min="8705" max="8705" width="9" customWidth="1"/>
    <col min="8706" max="8706" width="48.88671875" customWidth="1"/>
    <col min="8707" max="8707" width="16.5546875" customWidth="1"/>
    <col min="8708" max="8708" width="20.44140625" customWidth="1"/>
    <col min="8709" max="8709" width="17.33203125" customWidth="1"/>
    <col min="8710" max="8710" width="19.5546875" customWidth="1"/>
    <col min="8711" max="8711" width="8.88671875" customWidth="1"/>
    <col min="8712" max="8712" width="9.44140625" customWidth="1"/>
    <col min="8713" max="8713" width="10.109375" customWidth="1"/>
    <col min="8961" max="8961" width="9" customWidth="1"/>
    <col min="8962" max="8962" width="48.88671875" customWidth="1"/>
    <col min="8963" max="8963" width="16.5546875" customWidth="1"/>
    <col min="8964" max="8964" width="20.44140625" customWidth="1"/>
    <col min="8965" max="8965" width="17.33203125" customWidth="1"/>
    <col min="8966" max="8966" width="19.5546875" customWidth="1"/>
    <col min="8967" max="8967" width="8.88671875" customWidth="1"/>
    <col min="8968" max="8968" width="9.44140625" customWidth="1"/>
    <col min="8969" max="8969" width="10.109375" customWidth="1"/>
    <col min="9217" max="9217" width="9" customWidth="1"/>
    <col min="9218" max="9218" width="48.88671875" customWidth="1"/>
    <col min="9219" max="9219" width="16.5546875" customWidth="1"/>
    <col min="9220" max="9220" width="20.44140625" customWidth="1"/>
    <col min="9221" max="9221" width="17.33203125" customWidth="1"/>
    <col min="9222" max="9222" width="19.5546875" customWidth="1"/>
    <col min="9223" max="9223" width="8.88671875" customWidth="1"/>
    <col min="9224" max="9224" width="9.44140625" customWidth="1"/>
    <col min="9225" max="9225" width="10.109375" customWidth="1"/>
    <col min="9473" max="9473" width="9" customWidth="1"/>
    <col min="9474" max="9474" width="48.88671875" customWidth="1"/>
    <col min="9475" max="9475" width="16.5546875" customWidth="1"/>
    <col min="9476" max="9476" width="20.44140625" customWidth="1"/>
    <col min="9477" max="9477" width="17.33203125" customWidth="1"/>
    <col min="9478" max="9478" width="19.5546875" customWidth="1"/>
    <col min="9479" max="9479" width="8.88671875" customWidth="1"/>
    <col min="9480" max="9480" width="9.44140625" customWidth="1"/>
    <col min="9481" max="9481" width="10.109375" customWidth="1"/>
    <col min="9729" max="9729" width="9" customWidth="1"/>
    <col min="9730" max="9730" width="48.88671875" customWidth="1"/>
    <col min="9731" max="9731" width="16.5546875" customWidth="1"/>
    <col min="9732" max="9732" width="20.44140625" customWidth="1"/>
    <col min="9733" max="9733" width="17.33203125" customWidth="1"/>
    <col min="9734" max="9734" width="19.5546875" customWidth="1"/>
    <col min="9735" max="9735" width="8.88671875" customWidth="1"/>
    <col min="9736" max="9736" width="9.44140625" customWidth="1"/>
    <col min="9737" max="9737" width="10.109375" customWidth="1"/>
    <col min="9985" max="9985" width="9" customWidth="1"/>
    <col min="9986" max="9986" width="48.88671875" customWidth="1"/>
    <col min="9987" max="9987" width="16.5546875" customWidth="1"/>
    <col min="9988" max="9988" width="20.44140625" customWidth="1"/>
    <col min="9989" max="9989" width="17.33203125" customWidth="1"/>
    <col min="9990" max="9990" width="19.5546875" customWidth="1"/>
    <col min="9991" max="9991" width="8.88671875" customWidth="1"/>
    <col min="9992" max="9992" width="9.44140625" customWidth="1"/>
    <col min="9993" max="9993" width="10.109375" customWidth="1"/>
    <col min="10241" max="10241" width="9" customWidth="1"/>
    <col min="10242" max="10242" width="48.88671875" customWidth="1"/>
    <col min="10243" max="10243" width="16.5546875" customWidth="1"/>
    <col min="10244" max="10244" width="20.44140625" customWidth="1"/>
    <col min="10245" max="10245" width="17.33203125" customWidth="1"/>
    <col min="10246" max="10246" width="19.5546875" customWidth="1"/>
    <col min="10247" max="10247" width="8.88671875" customWidth="1"/>
    <col min="10248" max="10248" width="9.44140625" customWidth="1"/>
    <col min="10249" max="10249" width="10.109375" customWidth="1"/>
    <col min="10497" max="10497" width="9" customWidth="1"/>
    <col min="10498" max="10498" width="48.88671875" customWidth="1"/>
    <col min="10499" max="10499" width="16.5546875" customWidth="1"/>
    <col min="10500" max="10500" width="20.44140625" customWidth="1"/>
    <col min="10501" max="10501" width="17.33203125" customWidth="1"/>
    <col min="10502" max="10502" width="19.5546875" customWidth="1"/>
    <col min="10503" max="10503" width="8.88671875" customWidth="1"/>
    <col min="10504" max="10504" width="9.44140625" customWidth="1"/>
    <col min="10505" max="10505" width="10.109375" customWidth="1"/>
    <col min="10753" max="10753" width="9" customWidth="1"/>
    <col min="10754" max="10754" width="48.88671875" customWidth="1"/>
    <col min="10755" max="10755" width="16.5546875" customWidth="1"/>
    <col min="10756" max="10756" width="20.44140625" customWidth="1"/>
    <col min="10757" max="10757" width="17.33203125" customWidth="1"/>
    <col min="10758" max="10758" width="19.5546875" customWidth="1"/>
    <col min="10759" max="10759" width="8.88671875" customWidth="1"/>
    <col min="10760" max="10760" width="9.44140625" customWidth="1"/>
    <col min="10761" max="10761" width="10.109375" customWidth="1"/>
    <col min="11009" max="11009" width="9" customWidth="1"/>
    <col min="11010" max="11010" width="48.88671875" customWidth="1"/>
    <col min="11011" max="11011" width="16.5546875" customWidth="1"/>
    <col min="11012" max="11012" width="20.44140625" customWidth="1"/>
    <col min="11013" max="11013" width="17.33203125" customWidth="1"/>
    <col min="11014" max="11014" width="19.5546875" customWidth="1"/>
    <col min="11015" max="11015" width="8.88671875" customWidth="1"/>
    <col min="11016" max="11016" width="9.44140625" customWidth="1"/>
    <col min="11017" max="11017" width="10.109375" customWidth="1"/>
    <col min="11265" max="11265" width="9" customWidth="1"/>
    <col min="11266" max="11266" width="48.88671875" customWidth="1"/>
    <col min="11267" max="11267" width="16.5546875" customWidth="1"/>
    <col min="11268" max="11268" width="20.44140625" customWidth="1"/>
    <col min="11269" max="11269" width="17.33203125" customWidth="1"/>
    <col min="11270" max="11270" width="19.5546875" customWidth="1"/>
    <col min="11271" max="11271" width="8.88671875" customWidth="1"/>
    <col min="11272" max="11272" width="9.44140625" customWidth="1"/>
    <col min="11273" max="11273" width="10.109375" customWidth="1"/>
    <col min="11521" max="11521" width="9" customWidth="1"/>
    <col min="11522" max="11522" width="48.88671875" customWidth="1"/>
    <col min="11523" max="11523" width="16.5546875" customWidth="1"/>
    <col min="11524" max="11524" width="20.44140625" customWidth="1"/>
    <col min="11525" max="11525" width="17.33203125" customWidth="1"/>
    <col min="11526" max="11526" width="19.5546875" customWidth="1"/>
    <col min="11527" max="11527" width="8.88671875" customWidth="1"/>
    <col min="11528" max="11528" width="9.44140625" customWidth="1"/>
    <col min="11529" max="11529" width="10.109375" customWidth="1"/>
    <col min="11777" max="11777" width="9" customWidth="1"/>
    <col min="11778" max="11778" width="48.88671875" customWidth="1"/>
    <col min="11779" max="11779" width="16.5546875" customWidth="1"/>
    <col min="11780" max="11780" width="20.44140625" customWidth="1"/>
    <col min="11781" max="11781" width="17.33203125" customWidth="1"/>
    <col min="11782" max="11782" width="19.5546875" customWidth="1"/>
    <col min="11783" max="11783" width="8.88671875" customWidth="1"/>
    <col min="11784" max="11784" width="9.44140625" customWidth="1"/>
    <col min="11785" max="11785" width="10.109375" customWidth="1"/>
    <col min="12033" max="12033" width="9" customWidth="1"/>
    <col min="12034" max="12034" width="48.88671875" customWidth="1"/>
    <col min="12035" max="12035" width="16.5546875" customWidth="1"/>
    <col min="12036" max="12036" width="20.44140625" customWidth="1"/>
    <col min="12037" max="12037" width="17.33203125" customWidth="1"/>
    <col min="12038" max="12038" width="19.5546875" customWidth="1"/>
    <col min="12039" max="12039" width="8.88671875" customWidth="1"/>
    <col min="12040" max="12040" width="9.44140625" customWidth="1"/>
    <col min="12041" max="12041" width="10.109375" customWidth="1"/>
    <col min="12289" max="12289" width="9" customWidth="1"/>
    <col min="12290" max="12290" width="48.88671875" customWidth="1"/>
    <col min="12291" max="12291" width="16.5546875" customWidth="1"/>
    <col min="12292" max="12292" width="20.44140625" customWidth="1"/>
    <col min="12293" max="12293" width="17.33203125" customWidth="1"/>
    <col min="12294" max="12294" width="19.5546875" customWidth="1"/>
    <col min="12295" max="12295" width="8.88671875" customWidth="1"/>
    <col min="12296" max="12296" width="9.44140625" customWidth="1"/>
    <col min="12297" max="12297" width="10.109375" customWidth="1"/>
    <col min="12545" max="12545" width="9" customWidth="1"/>
    <col min="12546" max="12546" width="48.88671875" customWidth="1"/>
    <col min="12547" max="12547" width="16.5546875" customWidth="1"/>
    <col min="12548" max="12548" width="20.44140625" customWidth="1"/>
    <col min="12549" max="12549" width="17.33203125" customWidth="1"/>
    <col min="12550" max="12550" width="19.5546875" customWidth="1"/>
    <col min="12551" max="12551" width="8.88671875" customWidth="1"/>
    <col min="12552" max="12552" width="9.44140625" customWidth="1"/>
    <col min="12553" max="12553" width="10.109375" customWidth="1"/>
    <col min="12801" max="12801" width="9" customWidth="1"/>
    <col min="12802" max="12802" width="48.88671875" customWidth="1"/>
    <col min="12803" max="12803" width="16.5546875" customWidth="1"/>
    <col min="12804" max="12804" width="20.44140625" customWidth="1"/>
    <col min="12805" max="12805" width="17.33203125" customWidth="1"/>
    <col min="12806" max="12806" width="19.5546875" customWidth="1"/>
    <col min="12807" max="12807" width="8.88671875" customWidth="1"/>
    <col min="12808" max="12808" width="9.44140625" customWidth="1"/>
    <col min="12809" max="12809" width="10.109375" customWidth="1"/>
    <col min="13057" max="13057" width="9" customWidth="1"/>
    <col min="13058" max="13058" width="48.88671875" customWidth="1"/>
    <col min="13059" max="13059" width="16.5546875" customWidth="1"/>
    <col min="13060" max="13060" width="20.44140625" customWidth="1"/>
    <col min="13061" max="13061" width="17.33203125" customWidth="1"/>
    <col min="13062" max="13062" width="19.5546875" customWidth="1"/>
    <col min="13063" max="13063" width="8.88671875" customWidth="1"/>
    <col min="13064" max="13064" width="9.44140625" customWidth="1"/>
    <col min="13065" max="13065" width="10.109375" customWidth="1"/>
    <col min="13313" max="13313" width="9" customWidth="1"/>
    <col min="13314" max="13314" width="48.88671875" customWidth="1"/>
    <col min="13315" max="13315" width="16.5546875" customWidth="1"/>
    <col min="13316" max="13316" width="20.44140625" customWidth="1"/>
    <col min="13317" max="13317" width="17.33203125" customWidth="1"/>
    <col min="13318" max="13318" width="19.5546875" customWidth="1"/>
    <col min="13319" max="13319" width="8.88671875" customWidth="1"/>
    <col min="13320" max="13320" width="9.44140625" customWidth="1"/>
    <col min="13321" max="13321" width="10.109375" customWidth="1"/>
    <col min="13569" max="13569" width="9" customWidth="1"/>
    <col min="13570" max="13570" width="48.88671875" customWidth="1"/>
    <col min="13571" max="13571" width="16.5546875" customWidth="1"/>
    <col min="13572" max="13572" width="20.44140625" customWidth="1"/>
    <col min="13573" max="13573" width="17.33203125" customWidth="1"/>
    <col min="13574" max="13574" width="19.5546875" customWidth="1"/>
    <col min="13575" max="13575" width="8.88671875" customWidth="1"/>
    <col min="13576" max="13576" width="9.44140625" customWidth="1"/>
    <col min="13577" max="13577" width="10.109375" customWidth="1"/>
    <col min="13825" max="13825" width="9" customWidth="1"/>
    <col min="13826" max="13826" width="48.88671875" customWidth="1"/>
    <col min="13827" max="13827" width="16.5546875" customWidth="1"/>
    <col min="13828" max="13828" width="20.44140625" customWidth="1"/>
    <col min="13829" max="13829" width="17.33203125" customWidth="1"/>
    <col min="13830" max="13830" width="19.5546875" customWidth="1"/>
    <col min="13831" max="13831" width="8.88671875" customWidth="1"/>
    <col min="13832" max="13832" width="9.44140625" customWidth="1"/>
    <col min="13833" max="13833" width="10.109375" customWidth="1"/>
    <col min="14081" max="14081" width="9" customWidth="1"/>
    <col min="14082" max="14082" width="48.88671875" customWidth="1"/>
    <col min="14083" max="14083" width="16.5546875" customWidth="1"/>
    <col min="14084" max="14084" width="20.44140625" customWidth="1"/>
    <col min="14085" max="14085" width="17.33203125" customWidth="1"/>
    <col min="14086" max="14086" width="19.5546875" customWidth="1"/>
    <col min="14087" max="14087" width="8.88671875" customWidth="1"/>
    <col min="14088" max="14088" width="9.44140625" customWidth="1"/>
    <col min="14089" max="14089" width="10.109375" customWidth="1"/>
    <col min="14337" max="14337" width="9" customWidth="1"/>
    <col min="14338" max="14338" width="48.88671875" customWidth="1"/>
    <col min="14339" max="14339" width="16.5546875" customWidth="1"/>
    <col min="14340" max="14340" width="20.44140625" customWidth="1"/>
    <col min="14341" max="14341" width="17.33203125" customWidth="1"/>
    <col min="14342" max="14342" width="19.5546875" customWidth="1"/>
    <col min="14343" max="14343" width="8.88671875" customWidth="1"/>
    <col min="14344" max="14344" width="9.44140625" customWidth="1"/>
    <col min="14345" max="14345" width="10.109375" customWidth="1"/>
    <col min="14593" max="14593" width="9" customWidth="1"/>
    <col min="14594" max="14594" width="48.88671875" customWidth="1"/>
    <col min="14595" max="14595" width="16.5546875" customWidth="1"/>
    <col min="14596" max="14596" width="20.44140625" customWidth="1"/>
    <col min="14597" max="14597" width="17.33203125" customWidth="1"/>
    <col min="14598" max="14598" width="19.5546875" customWidth="1"/>
    <col min="14599" max="14599" width="8.88671875" customWidth="1"/>
    <col min="14600" max="14600" width="9.44140625" customWidth="1"/>
    <col min="14601" max="14601" width="10.109375" customWidth="1"/>
    <col min="14849" max="14849" width="9" customWidth="1"/>
    <col min="14850" max="14850" width="48.88671875" customWidth="1"/>
    <col min="14851" max="14851" width="16.5546875" customWidth="1"/>
    <col min="14852" max="14852" width="20.44140625" customWidth="1"/>
    <col min="14853" max="14853" width="17.33203125" customWidth="1"/>
    <col min="14854" max="14854" width="19.5546875" customWidth="1"/>
    <col min="14855" max="14855" width="8.88671875" customWidth="1"/>
    <col min="14856" max="14856" width="9.44140625" customWidth="1"/>
    <col min="14857" max="14857" width="10.109375" customWidth="1"/>
    <col min="15105" max="15105" width="9" customWidth="1"/>
    <col min="15106" max="15106" width="48.88671875" customWidth="1"/>
    <col min="15107" max="15107" width="16.5546875" customWidth="1"/>
    <col min="15108" max="15108" width="20.44140625" customWidth="1"/>
    <col min="15109" max="15109" width="17.33203125" customWidth="1"/>
    <col min="15110" max="15110" width="19.5546875" customWidth="1"/>
    <col min="15111" max="15111" width="8.88671875" customWidth="1"/>
    <col min="15112" max="15112" width="9.44140625" customWidth="1"/>
    <col min="15113" max="15113" width="10.109375" customWidth="1"/>
    <col min="15361" max="15361" width="9" customWidth="1"/>
    <col min="15362" max="15362" width="48.88671875" customWidth="1"/>
    <col min="15363" max="15363" width="16.5546875" customWidth="1"/>
    <col min="15364" max="15364" width="20.44140625" customWidth="1"/>
    <col min="15365" max="15365" width="17.33203125" customWidth="1"/>
    <col min="15366" max="15366" width="19.5546875" customWidth="1"/>
    <col min="15367" max="15367" width="8.88671875" customWidth="1"/>
    <col min="15368" max="15368" width="9.44140625" customWidth="1"/>
    <col min="15369" max="15369" width="10.109375" customWidth="1"/>
    <col min="15617" max="15617" width="9" customWidth="1"/>
    <col min="15618" max="15618" width="48.88671875" customWidth="1"/>
    <col min="15619" max="15619" width="16.5546875" customWidth="1"/>
    <col min="15620" max="15620" width="20.44140625" customWidth="1"/>
    <col min="15621" max="15621" width="17.33203125" customWidth="1"/>
    <col min="15622" max="15622" width="19.5546875" customWidth="1"/>
    <col min="15623" max="15623" width="8.88671875" customWidth="1"/>
    <col min="15624" max="15624" width="9.44140625" customWidth="1"/>
    <col min="15625" max="15625" width="10.109375" customWidth="1"/>
    <col min="15873" max="15873" width="9" customWidth="1"/>
    <col min="15874" max="15874" width="48.88671875" customWidth="1"/>
    <col min="15875" max="15875" width="16.5546875" customWidth="1"/>
    <col min="15876" max="15876" width="20.44140625" customWidth="1"/>
    <col min="15877" max="15877" width="17.33203125" customWidth="1"/>
    <col min="15878" max="15878" width="19.5546875" customWidth="1"/>
    <col min="15879" max="15879" width="8.88671875" customWidth="1"/>
    <col min="15880" max="15880" width="9.44140625" customWidth="1"/>
    <col min="15881" max="15881" width="10.109375" customWidth="1"/>
    <col min="16129" max="16129" width="9" customWidth="1"/>
    <col min="16130" max="16130" width="48.88671875" customWidth="1"/>
    <col min="16131" max="16131" width="16.5546875" customWidth="1"/>
    <col min="16132" max="16132" width="20.44140625" customWidth="1"/>
    <col min="16133" max="16133" width="17.33203125" customWidth="1"/>
    <col min="16134" max="16134" width="19.5546875" customWidth="1"/>
    <col min="16135" max="16135" width="8.88671875" customWidth="1"/>
    <col min="16136" max="16136" width="9.44140625" customWidth="1"/>
    <col min="16137" max="16137" width="10.109375" customWidth="1"/>
  </cols>
  <sheetData>
    <row r="1" spans="2:5" ht="75" customHeight="1" thickBot="1">
      <c r="B1" s="362"/>
      <c r="C1" s="355"/>
      <c r="D1" s="340"/>
      <c r="E1" s="176" t="s">
        <v>402</v>
      </c>
    </row>
    <row r="2" spans="2:5" ht="27.75" customHeight="1">
      <c r="B2" s="1" t="s">
        <v>0</v>
      </c>
    </row>
    <row r="3" spans="2:5" ht="15" thickBot="1">
      <c r="B3" s="2"/>
    </row>
    <row r="4" spans="2:5" ht="25.5" customHeight="1" thickBot="1">
      <c r="B4" s="350" t="s">
        <v>1</v>
      </c>
      <c r="C4" s="351"/>
      <c r="D4" s="368"/>
      <c r="E4" s="352"/>
    </row>
    <row r="5" spans="2:5" ht="15" thickBot="1">
      <c r="B5" s="3" t="s">
        <v>2</v>
      </c>
      <c r="C5" s="381"/>
      <c r="D5" s="382"/>
      <c r="E5" s="344"/>
    </row>
    <row r="6" spans="2:5" ht="15" thickBot="1">
      <c r="B6" s="4" t="s">
        <v>3</v>
      </c>
      <c r="C6" s="375"/>
      <c r="D6" s="376"/>
      <c r="E6" s="377"/>
    </row>
    <row r="7" spans="2:5" ht="15" thickBot="1">
      <c r="B7" s="4" t="s">
        <v>380</v>
      </c>
      <c r="C7" s="183"/>
      <c r="D7" s="7"/>
      <c r="E7" s="184"/>
    </row>
    <row r="8" spans="2:5" ht="15" thickBot="1">
      <c r="B8" s="4" t="s">
        <v>4</v>
      </c>
      <c r="C8" s="375"/>
      <c r="D8" s="376"/>
      <c r="E8" s="377"/>
    </row>
    <row r="9" spans="2:5" ht="15" thickBot="1">
      <c r="B9" s="4" t="s">
        <v>5</v>
      </c>
      <c r="C9" s="375"/>
      <c r="D9" s="376"/>
      <c r="E9" s="377"/>
    </row>
    <row r="10" spans="2:5" ht="15" thickBot="1">
      <c r="B10" s="4" t="s">
        <v>6</v>
      </c>
      <c r="C10" s="375"/>
      <c r="D10" s="376"/>
      <c r="E10" s="377"/>
    </row>
    <row r="11" spans="2:5" ht="15" thickBot="1">
      <c r="B11" s="4" t="s">
        <v>7</v>
      </c>
      <c r="C11" s="375"/>
      <c r="D11" s="376"/>
      <c r="E11" s="377"/>
    </row>
    <row r="12" spans="2:5" ht="15" thickBot="1">
      <c r="B12" s="4" t="s">
        <v>8</v>
      </c>
      <c r="C12" s="375"/>
      <c r="D12" s="376"/>
      <c r="E12" s="377"/>
    </row>
    <row r="13" spans="2:5" ht="15" thickBot="1">
      <c r="B13" s="4" t="s">
        <v>9</v>
      </c>
      <c r="C13" s="375"/>
      <c r="D13" s="376"/>
      <c r="E13" s="377"/>
    </row>
    <row r="14" spans="2:5" ht="15" thickBot="1">
      <c r="B14" s="4" t="s">
        <v>10</v>
      </c>
      <c r="C14" s="375"/>
      <c r="D14" s="376"/>
      <c r="E14" s="377"/>
    </row>
    <row r="15" spans="2:5" ht="15" thickBot="1">
      <c r="B15" s="4" t="s">
        <v>11</v>
      </c>
      <c r="C15" s="378"/>
      <c r="D15" s="379"/>
      <c r="E15" s="380"/>
    </row>
    <row r="16" spans="2:5" ht="15" thickBot="1">
      <c r="B16" s="4" t="s">
        <v>12</v>
      </c>
      <c r="C16" s="375"/>
      <c r="D16" s="376"/>
      <c r="E16" s="377"/>
    </row>
    <row r="17" spans="2:5" ht="15" thickBot="1">
      <c r="B17" s="4" t="s">
        <v>13</v>
      </c>
      <c r="C17" s="375"/>
      <c r="D17" s="376"/>
      <c r="E17" s="377"/>
    </row>
    <row r="18" spans="2:5" ht="15" thickBot="1">
      <c r="B18" s="4" t="s">
        <v>14</v>
      </c>
      <c r="C18" s="375"/>
      <c r="D18" s="376"/>
      <c r="E18" s="377"/>
    </row>
    <row r="19" spans="2:5" ht="15" thickBot="1">
      <c r="B19" s="4" t="s">
        <v>15</v>
      </c>
      <c r="C19" s="375"/>
      <c r="D19" s="376"/>
      <c r="E19" s="377"/>
    </row>
    <row r="20" spans="2:5" ht="15" thickBot="1">
      <c r="B20" s="4" t="s">
        <v>16</v>
      </c>
      <c r="C20" s="375"/>
      <c r="D20" s="376"/>
      <c r="E20" s="377"/>
    </row>
    <row r="21" spans="2:5" ht="15" thickBot="1">
      <c r="B21" s="4" t="s">
        <v>17</v>
      </c>
      <c r="C21" s="375"/>
      <c r="D21" s="376"/>
      <c r="E21" s="377"/>
    </row>
    <row r="22" spans="2:5" ht="15" thickBot="1">
      <c r="B22" s="4" t="s">
        <v>18</v>
      </c>
      <c r="C22" s="375"/>
      <c r="D22" s="376"/>
      <c r="E22" s="377"/>
    </row>
    <row r="23" spans="2:5" ht="15" thickBot="1">
      <c r="B23" s="4" t="s">
        <v>19</v>
      </c>
      <c r="C23" s="375"/>
      <c r="D23" s="376"/>
      <c r="E23" s="377"/>
    </row>
    <row r="24" spans="2:5" ht="15" thickBot="1">
      <c r="B24" s="4" t="s">
        <v>20</v>
      </c>
      <c r="C24" s="375"/>
      <c r="D24" s="376"/>
      <c r="E24" s="377"/>
    </row>
    <row r="25" spans="2:5" ht="15" thickBot="1">
      <c r="B25" s="4" t="s">
        <v>21</v>
      </c>
      <c r="C25" s="372"/>
      <c r="D25" s="373"/>
      <c r="E25" s="374"/>
    </row>
    <row r="26" spans="2:5" ht="15" thickBot="1">
      <c r="B26" s="5"/>
      <c r="C26" s="6"/>
      <c r="D26" s="7"/>
      <c r="E26" s="7"/>
    </row>
    <row r="27" spans="2:5" ht="15" thickBot="1">
      <c r="B27" s="350" t="s">
        <v>22</v>
      </c>
      <c r="C27" s="351"/>
      <c r="D27" s="368"/>
      <c r="E27" s="352"/>
    </row>
    <row r="28" spans="2:5" ht="15" thickBot="1">
      <c r="B28" s="3" t="s">
        <v>23</v>
      </c>
      <c r="C28" s="375"/>
      <c r="D28" s="376"/>
      <c r="E28" s="377"/>
    </row>
    <row r="29" spans="2:5" ht="15" thickBot="1">
      <c r="B29" s="4" t="s">
        <v>24</v>
      </c>
      <c r="C29" s="372" t="s">
        <v>25</v>
      </c>
      <c r="D29" s="373"/>
      <c r="E29" s="374"/>
    </row>
    <row r="30" spans="2:5" ht="15" thickBot="1">
      <c r="B30" s="2"/>
    </row>
    <row r="31" spans="2:5" ht="15" thickBot="1">
      <c r="B31" s="350" t="s">
        <v>26</v>
      </c>
      <c r="C31" s="351"/>
      <c r="D31" s="351"/>
      <c r="E31" s="356"/>
    </row>
    <row r="32" spans="2:5" ht="15" thickBot="1">
      <c r="B32" s="3" t="s">
        <v>27</v>
      </c>
      <c r="C32" s="347"/>
      <c r="D32" s="348"/>
      <c r="E32" s="349"/>
    </row>
    <row r="33" spans="2:5" ht="15" thickBot="1">
      <c r="B33" s="4" t="s">
        <v>28</v>
      </c>
      <c r="C33" s="347"/>
      <c r="D33" s="348"/>
      <c r="E33" s="349"/>
    </row>
    <row r="34" spans="2:5" ht="15" thickBot="1">
      <c r="B34" s="4" t="s">
        <v>29</v>
      </c>
      <c r="C34" s="8"/>
      <c r="D34" s="3" t="s">
        <v>30</v>
      </c>
      <c r="E34" s="8" t="s">
        <v>25</v>
      </c>
    </row>
    <row r="35" spans="2:5" ht="15" thickBot="1">
      <c r="B35" s="4" t="s">
        <v>31</v>
      </c>
      <c r="C35" s="8"/>
      <c r="D35" s="4" t="s">
        <v>30</v>
      </c>
      <c r="E35" s="8" t="s">
        <v>25</v>
      </c>
    </row>
    <row r="36" spans="2:5" ht="15" thickBot="1">
      <c r="B36" s="4" t="s">
        <v>32</v>
      </c>
      <c r="C36" s="8"/>
      <c r="D36" s="4" t="s">
        <v>30</v>
      </c>
      <c r="E36" s="8" t="s">
        <v>25</v>
      </c>
    </row>
    <row r="37" spans="2:5" ht="15" thickBot="1">
      <c r="B37" s="2"/>
    </row>
    <row r="38" spans="2:5" ht="15" thickBot="1">
      <c r="B38" s="350" t="s">
        <v>33</v>
      </c>
      <c r="C38" s="351"/>
      <c r="D38" s="368"/>
      <c r="E38" s="352"/>
    </row>
    <row r="39" spans="2:5" ht="15" thickBot="1">
      <c r="B39" s="3" t="s">
        <v>34</v>
      </c>
      <c r="C39" s="372"/>
      <c r="D39" s="373"/>
      <c r="E39" s="374"/>
    </row>
    <row r="40" spans="2:5" ht="15" thickBot="1">
      <c r="B40" s="4" t="s">
        <v>35</v>
      </c>
      <c r="C40" s="347"/>
      <c r="D40" s="355"/>
      <c r="E40" s="340"/>
    </row>
    <row r="41" spans="2:5" ht="15" thickBot="1">
      <c r="B41" s="4" t="s">
        <v>36</v>
      </c>
      <c r="C41" s="347"/>
      <c r="D41" s="355"/>
      <c r="E41" s="340"/>
    </row>
    <row r="42" spans="2:5" ht="15" thickBot="1">
      <c r="B42" s="9" t="s">
        <v>37</v>
      </c>
      <c r="C42" s="372"/>
      <c r="D42" s="373"/>
      <c r="E42" s="374"/>
    </row>
    <row r="43" spans="2:5" ht="15" thickBot="1">
      <c r="B43" s="2"/>
    </row>
    <row r="44" spans="2:5" ht="15" thickBot="1">
      <c r="B44" s="350" t="s">
        <v>38</v>
      </c>
      <c r="C44" s="351"/>
      <c r="D44" s="351"/>
      <c r="E44" s="356"/>
    </row>
    <row r="45" spans="2:5" ht="15" thickBot="1">
      <c r="B45" s="10" t="s">
        <v>39</v>
      </c>
      <c r="C45" s="11" t="s">
        <v>40</v>
      </c>
      <c r="D45" s="11" t="s">
        <v>41</v>
      </c>
      <c r="E45" s="11" t="s">
        <v>42</v>
      </c>
    </row>
    <row r="46" spans="2:5" ht="14.25" customHeight="1" thickBot="1">
      <c r="B46" s="9" t="s">
        <v>43</v>
      </c>
      <c r="C46" s="8"/>
      <c r="D46" s="8"/>
      <c r="E46" s="12"/>
    </row>
    <row r="47" spans="2:5" ht="15" thickBot="1">
      <c r="B47" s="9" t="s">
        <v>44</v>
      </c>
      <c r="C47" s="8"/>
      <c r="D47" s="8"/>
      <c r="E47" s="12"/>
    </row>
    <row r="48" spans="2:5" ht="15" thickBot="1">
      <c r="B48" s="9" t="s">
        <v>45</v>
      </c>
      <c r="C48" s="8"/>
      <c r="D48" s="8"/>
      <c r="E48" s="12"/>
    </row>
    <row r="49" spans="2:5" ht="15" thickBot="1">
      <c r="B49" s="9" t="s">
        <v>46</v>
      </c>
      <c r="C49" s="8"/>
      <c r="D49" s="8"/>
      <c r="E49" s="12"/>
    </row>
    <row r="50" spans="2:5" ht="15" thickBot="1">
      <c r="B50" s="9" t="s">
        <v>47</v>
      </c>
      <c r="C50" s="8" t="s">
        <v>25</v>
      </c>
      <c r="D50" s="8" t="s">
        <v>25</v>
      </c>
      <c r="E50" s="12" t="s">
        <v>25</v>
      </c>
    </row>
    <row r="51" spans="2:5" ht="15" thickBot="1">
      <c r="B51" s="9" t="s">
        <v>48</v>
      </c>
      <c r="C51" s="8" t="s">
        <v>25</v>
      </c>
      <c r="D51" s="8" t="s">
        <v>25</v>
      </c>
      <c r="E51" s="8" t="s">
        <v>25</v>
      </c>
    </row>
    <row r="53" spans="2:5" ht="15.6">
      <c r="B53" s="1" t="s">
        <v>49</v>
      </c>
    </row>
    <row r="54" spans="2:5" ht="15" thickBot="1">
      <c r="B54" s="13"/>
    </row>
    <row r="55" spans="2:5" ht="15" thickBot="1">
      <c r="B55" s="350" t="s">
        <v>50</v>
      </c>
      <c r="C55" s="351"/>
      <c r="D55" s="351"/>
      <c r="E55" s="356"/>
    </row>
    <row r="56" spans="2:5" ht="15" thickBot="1">
      <c r="B56" s="14"/>
      <c r="C56" s="15" t="s">
        <v>51</v>
      </c>
      <c r="D56" s="15" t="s">
        <v>51</v>
      </c>
      <c r="E56" s="15" t="s">
        <v>51</v>
      </c>
    </row>
    <row r="57" spans="2:5" ht="15" thickBot="1">
      <c r="B57" s="9" t="s">
        <v>52</v>
      </c>
      <c r="C57" s="8"/>
      <c r="D57" s="8"/>
      <c r="E57" s="8"/>
    </row>
    <row r="58" spans="2:5" ht="15" thickBot="1">
      <c r="B58" s="9" t="s">
        <v>53</v>
      </c>
      <c r="C58" s="8" t="s">
        <v>25</v>
      </c>
      <c r="D58" s="8" t="s">
        <v>25</v>
      </c>
      <c r="E58" s="8" t="s">
        <v>25</v>
      </c>
    </row>
    <row r="59" spans="2:5" ht="15" thickBot="1">
      <c r="B59" s="13"/>
    </row>
    <row r="60" spans="2:5" ht="15" thickBot="1">
      <c r="B60" s="350" t="s">
        <v>54</v>
      </c>
      <c r="C60" s="351"/>
      <c r="D60" s="351"/>
      <c r="E60" s="356"/>
    </row>
    <row r="61" spans="2:5" ht="15" thickBot="1">
      <c r="B61" s="14" t="s">
        <v>55</v>
      </c>
      <c r="C61" s="15" t="s">
        <v>51</v>
      </c>
      <c r="D61" s="15" t="s">
        <v>51</v>
      </c>
      <c r="E61" s="15" t="s">
        <v>51</v>
      </c>
    </row>
    <row r="62" spans="2:5" ht="15" thickBot="1">
      <c r="B62" s="16"/>
      <c r="C62" s="8" t="s">
        <v>25</v>
      </c>
      <c r="D62" s="8" t="s">
        <v>25</v>
      </c>
      <c r="E62" s="8" t="s">
        <v>25</v>
      </c>
    </row>
    <row r="63" spans="2:5" ht="15" thickBot="1">
      <c r="B63" s="16"/>
      <c r="C63" s="8" t="s">
        <v>25</v>
      </c>
      <c r="D63" s="8" t="s">
        <v>25</v>
      </c>
      <c r="E63" s="8" t="s">
        <v>25</v>
      </c>
    </row>
    <row r="64" spans="2:5" ht="15" thickBot="1">
      <c r="B64" s="16"/>
      <c r="C64" s="8" t="s">
        <v>25</v>
      </c>
      <c r="D64" s="8" t="s">
        <v>25</v>
      </c>
      <c r="E64" s="8" t="s">
        <v>25</v>
      </c>
    </row>
    <row r="65" spans="2:5" ht="15" thickBot="1">
      <c r="B65" s="16"/>
      <c r="C65" s="8" t="s">
        <v>25</v>
      </c>
      <c r="D65" s="8" t="s">
        <v>25</v>
      </c>
      <c r="E65" s="8" t="s">
        <v>25</v>
      </c>
    </row>
    <row r="66" spans="2:5" ht="15" thickBot="1">
      <c r="B66" s="13"/>
    </row>
    <row r="67" spans="2:5" ht="14.25" customHeight="1" thickBot="1">
      <c r="B67" s="350" t="s">
        <v>56</v>
      </c>
      <c r="C67" s="351"/>
      <c r="D67" s="351"/>
      <c r="E67" s="356"/>
    </row>
    <row r="68" spans="2:5" ht="15" thickBot="1">
      <c r="B68" s="14" t="s">
        <v>57</v>
      </c>
      <c r="C68" s="15" t="s">
        <v>51</v>
      </c>
      <c r="D68" s="15" t="s">
        <v>51</v>
      </c>
      <c r="E68" s="15" t="s">
        <v>51</v>
      </c>
    </row>
    <row r="69" spans="2:5" ht="15" thickBot="1">
      <c r="B69" s="16"/>
      <c r="C69" s="8" t="s">
        <v>25</v>
      </c>
      <c r="D69" s="8" t="s">
        <v>25</v>
      </c>
      <c r="E69" s="8" t="s">
        <v>25</v>
      </c>
    </row>
    <row r="70" spans="2:5" ht="15" thickBot="1">
      <c r="B70" s="16"/>
      <c r="C70" s="8" t="s">
        <v>25</v>
      </c>
      <c r="D70" s="8" t="s">
        <v>25</v>
      </c>
      <c r="E70" s="8" t="s">
        <v>25</v>
      </c>
    </row>
    <row r="71" spans="2:5" ht="15" thickBot="1">
      <c r="B71" s="16"/>
      <c r="C71" s="8" t="s">
        <v>25</v>
      </c>
      <c r="D71" s="8" t="s">
        <v>25</v>
      </c>
      <c r="E71" s="8" t="s">
        <v>25</v>
      </c>
    </row>
    <row r="72" spans="2:5" ht="15" thickBot="1">
      <c r="B72" s="16"/>
      <c r="C72" s="8" t="s">
        <v>25</v>
      </c>
      <c r="D72" s="8" t="s">
        <v>25</v>
      </c>
      <c r="E72" s="8" t="s">
        <v>25</v>
      </c>
    </row>
    <row r="73" spans="2:5" ht="15" thickBot="1">
      <c r="B73" s="2"/>
    </row>
    <row r="74" spans="2:5" ht="15" thickBot="1">
      <c r="B74" s="350" t="s">
        <v>58</v>
      </c>
      <c r="C74" s="368"/>
      <c r="D74" s="368"/>
      <c r="E74" s="352"/>
    </row>
    <row r="75" spans="2:5" ht="15" thickBot="1">
      <c r="B75" s="17" t="s">
        <v>25</v>
      </c>
      <c r="C75" s="362"/>
      <c r="D75" s="355"/>
      <c r="E75" s="340"/>
    </row>
    <row r="76" spans="2:5" ht="15" thickBot="1">
      <c r="B76" s="17" t="s">
        <v>25</v>
      </c>
      <c r="C76" s="362"/>
      <c r="D76" s="355"/>
      <c r="E76" s="340"/>
    </row>
    <row r="77" spans="2:5" ht="15" thickBot="1">
      <c r="B77" s="17" t="s">
        <v>25</v>
      </c>
      <c r="C77" s="362"/>
      <c r="D77" s="355"/>
      <c r="E77" s="340"/>
    </row>
    <row r="78" spans="2:5" ht="15" thickBot="1">
      <c r="B78" s="17" t="s">
        <v>25</v>
      </c>
      <c r="C78" s="362"/>
      <c r="D78" s="355"/>
      <c r="E78" s="340"/>
    </row>
    <row r="79" spans="2:5" ht="15" thickBot="1">
      <c r="B79" s="13"/>
    </row>
    <row r="80" spans="2:5" ht="13.5" customHeight="1" thickBot="1">
      <c r="B80" s="350" t="s">
        <v>59</v>
      </c>
      <c r="C80" s="351"/>
      <c r="D80" s="351"/>
      <c r="E80" s="356"/>
    </row>
    <row r="81" spans="2:9" ht="15" thickBot="1">
      <c r="B81" s="14" t="s">
        <v>60</v>
      </c>
      <c r="C81" s="15" t="s">
        <v>51</v>
      </c>
      <c r="D81" s="15" t="s">
        <v>51</v>
      </c>
      <c r="E81" s="15" t="s">
        <v>51</v>
      </c>
    </row>
    <row r="82" spans="2:9" ht="15" thickBot="1">
      <c r="B82" s="18"/>
      <c r="C82" s="8"/>
      <c r="D82" s="8"/>
      <c r="E82" s="8"/>
    </row>
    <row r="83" spans="2:9" ht="15" thickBot="1">
      <c r="B83" s="18"/>
      <c r="C83" s="8"/>
      <c r="D83" s="8"/>
      <c r="E83" s="8"/>
    </row>
    <row r="84" spans="2:9" ht="15" thickBot="1">
      <c r="B84" s="18"/>
      <c r="C84" s="8"/>
      <c r="D84" s="8"/>
      <c r="E84" s="8"/>
    </row>
    <row r="85" spans="2:9" ht="15" thickBot="1">
      <c r="B85" s="18" t="s">
        <v>25</v>
      </c>
      <c r="C85" s="8" t="s">
        <v>25</v>
      </c>
      <c r="D85" s="8" t="s">
        <v>25</v>
      </c>
      <c r="E85" s="8" t="s">
        <v>25</v>
      </c>
    </row>
    <row r="86" spans="2:9" ht="15" thickBot="1">
      <c r="B86" s="18" t="s">
        <v>25</v>
      </c>
      <c r="C86" s="8" t="s">
        <v>25</v>
      </c>
      <c r="D86" s="8" t="s">
        <v>25</v>
      </c>
      <c r="E86" s="8" t="s">
        <v>25</v>
      </c>
    </row>
    <row r="87" spans="2:9" ht="15" thickBot="1">
      <c r="B87" s="13"/>
    </row>
    <row r="88" spans="2:9" ht="15" thickBot="1">
      <c r="B88" s="350" t="s">
        <v>61</v>
      </c>
      <c r="C88" s="351"/>
      <c r="D88" s="351"/>
      <c r="E88" s="356"/>
    </row>
    <row r="89" spans="2:9" ht="15" thickBot="1">
      <c r="B89" s="14"/>
      <c r="C89" s="15" t="s">
        <v>51</v>
      </c>
      <c r="D89" s="15" t="s">
        <v>51</v>
      </c>
      <c r="E89" s="15" t="s">
        <v>51</v>
      </c>
    </row>
    <row r="90" spans="2:9" ht="15" thickBot="1">
      <c r="B90" s="3" t="s">
        <v>62</v>
      </c>
      <c r="C90" s="8" t="s">
        <v>25</v>
      </c>
      <c r="D90" s="8" t="s">
        <v>25</v>
      </c>
      <c r="E90" s="8" t="s">
        <v>25</v>
      </c>
    </row>
    <row r="91" spans="2:9" ht="15" thickBot="1">
      <c r="B91" s="4" t="s">
        <v>63</v>
      </c>
      <c r="C91" s="8" t="s">
        <v>25</v>
      </c>
      <c r="D91" s="8" t="s">
        <v>25</v>
      </c>
      <c r="E91" s="8" t="s">
        <v>25</v>
      </c>
    </row>
    <row r="93" spans="2:9" ht="15.6">
      <c r="B93" s="1" t="s">
        <v>64</v>
      </c>
    </row>
    <row r="94" spans="2:9" ht="15" thickBot="1">
      <c r="B94" s="13"/>
    </row>
    <row r="95" spans="2:9" ht="15" thickBot="1">
      <c r="B95" s="350" t="s">
        <v>65</v>
      </c>
      <c r="C95" s="351"/>
      <c r="D95" s="351"/>
      <c r="E95" s="351"/>
      <c r="F95" s="351"/>
      <c r="G95" s="351"/>
      <c r="H95" s="351"/>
      <c r="I95" s="356"/>
    </row>
    <row r="96" spans="2:9" ht="15" thickBot="1">
      <c r="B96" s="9" t="s">
        <v>66</v>
      </c>
      <c r="C96" s="8" t="s">
        <v>25</v>
      </c>
      <c r="D96" s="19" t="s">
        <v>67</v>
      </c>
      <c r="E96" s="8"/>
      <c r="F96" s="19" t="s">
        <v>46</v>
      </c>
      <c r="G96" s="8"/>
      <c r="H96" s="19" t="s">
        <v>68</v>
      </c>
      <c r="I96" s="8" t="s">
        <v>25</v>
      </c>
    </row>
    <row r="97" spans="2:9" ht="15" thickBot="1">
      <c r="B97" s="365" t="s">
        <v>69</v>
      </c>
      <c r="C97" s="366"/>
      <c r="D97" s="367"/>
      <c r="E97" s="347"/>
      <c r="F97" s="348"/>
      <c r="G97" s="348"/>
      <c r="H97" s="348"/>
      <c r="I97" s="349"/>
    </row>
    <row r="98" spans="2:9" ht="15" thickBot="1">
      <c r="B98" s="365" t="s">
        <v>70</v>
      </c>
      <c r="C98" s="366"/>
      <c r="D98" s="367"/>
      <c r="E98" s="347"/>
      <c r="F98" s="348"/>
      <c r="G98" s="348"/>
      <c r="H98" s="348"/>
      <c r="I98" s="349"/>
    </row>
    <row r="99" spans="2:9" ht="15" thickBot="1">
      <c r="B99" s="365" t="s">
        <v>71</v>
      </c>
      <c r="C99" s="366"/>
      <c r="D99" s="367"/>
      <c r="E99" s="8"/>
      <c r="F99" s="365" t="s">
        <v>72</v>
      </c>
      <c r="G99" s="366"/>
      <c r="H99" s="367"/>
      <c r="I99" s="8"/>
    </row>
    <row r="100" spans="2:9" ht="15" thickBot="1">
      <c r="B100" s="13"/>
    </row>
    <row r="101" spans="2:9" ht="17.25" customHeight="1" thickBot="1">
      <c r="B101" s="350" t="s">
        <v>73</v>
      </c>
      <c r="C101" s="351"/>
      <c r="D101" s="368"/>
      <c r="E101" s="352"/>
    </row>
    <row r="102" spans="2:9" ht="15" thickBot="1">
      <c r="B102" s="360" t="s">
        <v>74</v>
      </c>
      <c r="C102" s="361"/>
      <c r="D102" s="369" t="s">
        <v>75</v>
      </c>
      <c r="E102" s="370"/>
    </row>
    <row r="103" spans="2:9" ht="15" thickBot="1">
      <c r="B103" s="347"/>
      <c r="C103" s="340"/>
      <c r="D103" s="371"/>
      <c r="E103" s="344"/>
    </row>
    <row r="104" spans="2:9" ht="15" thickBot="1">
      <c r="B104" s="347" t="s">
        <v>25</v>
      </c>
      <c r="C104" s="340"/>
      <c r="D104" s="362"/>
      <c r="E104" s="340"/>
    </row>
    <row r="105" spans="2:9" ht="15" thickBot="1">
      <c r="B105" s="347" t="s">
        <v>25</v>
      </c>
      <c r="C105" s="340"/>
      <c r="D105" s="362"/>
      <c r="E105" s="340"/>
    </row>
    <row r="106" spans="2:9" ht="15" thickBot="1">
      <c r="B106" s="347" t="s">
        <v>25</v>
      </c>
      <c r="C106" s="340"/>
      <c r="D106" s="362"/>
      <c r="E106" s="340"/>
    </row>
    <row r="107" spans="2:9" ht="15" thickBot="1">
      <c r="B107" s="347" t="s">
        <v>25</v>
      </c>
      <c r="C107" s="340"/>
      <c r="D107" s="362"/>
      <c r="E107" s="340"/>
    </row>
    <row r="108" spans="2:9" ht="15" thickBot="1">
      <c r="B108" s="347" t="s">
        <v>25</v>
      </c>
      <c r="C108" s="340"/>
      <c r="D108" s="362"/>
      <c r="E108" s="340"/>
    </row>
    <row r="109" spans="2:9" ht="15" thickBot="1">
      <c r="B109" s="2"/>
    </row>
    <row r="110" spans="2:9" ht="17.25" customHeight="1" thickBot="1">
      <c r="B110" s="350" t="s">
        <v>76</v>
      </c>
      <c r="C110" s="351"/>
      <c r="D110" s="355"/>
      <c r="E110" s="340"/>
    </row>
    <row r="111" spans="2:9" ht="15" thickBot="1">
      <c r="B111" s="360" t="s">
        <v>77</v>
      </c>
      <c r="C111" s="363"/>
      <c r="D111" s="364" t="s">
        <v>78</v>
      </c>
      <c r="E111" s="363"/>
    </row>
    <row r="112" spans="2:9" ht="15" thickBot="1">
      <c r="B112" s="347" t="s">
        <v>25</v>
      </c>
      <c r="C112" s="340"/>
      <c r="D112" s="362"/>
      <c r="E112" s="340"/>
    </row>
    <row r="113" spans="2:5" ht="15" thickBot="1">
      <c r="B113" s="347" t="s">
        <v>25</v>
      </c>
      <c r="C113" s="340"/>
      <c r="D113" s="362"/>
      <c r="E113" s="340"/>
    </row>
    <row r="114" spans="2:5" ht="15" thickBot="1">
      <c r="B114" s="347" t="s">
        <v>25</v>
      </c>
      <c r="C114" s="340"/>
      <c r="D114" s="362"/>
      <c r="E114" s="340"/>
    </row>
    <row r="115" spans="2:5" ht="15" thickBot="1">
      <c r="B115" s="13"/>
    </row>
    <row r="116" spans="2:5" ht="15" customHeight="1" thickBot="1">
      <c r="B116" s="350" t="s">
        <v>79</v>
      </c>
      <c r="C116" s="351"/>
      <c r="D116" s="351"/>
      <c r="E116" s="340"/>
    </row>
    <row r="117" spans="2:5" ht="15" thickBot="1">
      <c r="B117" s="14" t="s">
        <v>80</v>
      </c>
      <c r="C117" s="360" t="s">
        <v>75</v>
      </c>
      <c r="D117" s="361"/>
      <c r="E117" s="20" t="s">
        <v>81</v>
      </c>
    </row>
    <row r="118" spans="2:5" ht="15" thickBot="1">
      <c r="B118" s="16"/>
      <c r="C118" s="347"/>
      <c r="D118" s="340"/>
      <c r="E118" s="21"/>
    </row>
    <row r="119" spans="2:5" ht="15" thickBot="1">
      <c r="B119" s="16"/>
      <c r="C119" s="347"/>
      <c r="D119" s="340"/>
      <c r="E119" s="21"/>
    </row>
    <row r="120" spans="2:5" ht="15" thickBot="1">
      <c r="B120" s="16"/>
      <c r="C120" s="347"/>
      <c r="D120" s="340"/>
      <c r="E120" s="21"/>
    </row>
    <row r="121" spans="2:5" ht="15" thickBot="1">
      <c r="B121" s="16"/>
      <c r="C121" s="347"/>
      <c r="D121" s="340"/>
      <c r="E121" s="21"/>
    </row>
    <row r="122" spans="2:5" ht="15" thickBot="1">
      <c r="B122" s="16"/>
      <c r="C122" s="347"/>
      <c r="D122" s="340"/>
      <c r="E122" s="21"/>
    </row>
    <row r="123" spans="2:5" ht="15" thickBot="1">
      <c r="B123" s="16"/>
      <c r="C123" s="347"/>
      <c r="D123" s="340"/>
      <c r="E123" s="21"/>
    </row>
    <row r="124" spans="2:5" ht="15" thickBot="1">
      <c r="B124" s="16"/>
      <c r="C124" s="347"/>
      <c r="D124" s="340"/>
      <c r="E124" s="21"/>
    </row>
    <row r="125" spans="2:5" ht="15" thickBot="1">
      <c r="B125" s="16"/>
      <c r="C125" s="347"/>
      <c r="D125" s="340"/>
      <c r="E125" s="21"/>
    </row>
    <row r="126" spans="2:5" ht="15" thickBot="1">
      <c r="B126" s="16" t="s">
        <v>25</v>
      </c>
      <c r="C126" s="347" t="s">
        <v>25</v>
      </c>
      <c r="D126" s="340"/>
      <c r="E126" s="21"/>
    </row>
    <row r="127" spans="2:5" ht="15" thickBot="1">
      <c r="B127" s="13"/>
    </row>
    <row r="128" spans="2:5" ht="15" thickBot="1">
      <c r="B128" s="350" t="s">
        <v>82</v>
      </c>
      <c r="C128" s="351"/>
      <c r="D128" s="355"/>
      <c r="E128" s="340"/>
    </row>
    <row r="129" spans="2:5" ht="15" thickBot="1">
      <c r="B129" s="22" t="s">
        <v>83</v>
      </c>
      <c r="C129" s="347" t="s">
        <v>25</v>
      </c>
      <c r="D129" s="355"/>
      <c r="E129" s="340"/>
    </row>
    <row r="130" spans="2:5" ht="15" thickBot="1">
      <c r="B130" s="9" t="s">
        <v>84</v>
      </c>
      <c r="C130" s="347" t="s">
        <v>25</v>
      </c>
      <c r="D130" s="355"/>
      <c r="E130" s="340"/>
    </row>
    <row r="131" spans="2:5" ht="15" thickBot="1">
      <c r="B131" s="9" t="s">
        <v>85</v>
      </c>
      <c r="C131" s="347" t="s">
        <v>25</v>
      </c>
      <c r="D131" s="355"/>
      <c r="E131" s="340"/>
    </row>
    <row r="133" spans="2:5" ht="15.6">
      <c r="B133" s="1" t="s">
        <v>86</v>
      </c>
    </row>
    <row r="134" spans="2:5" ht="15" thickBot="1">
      <c r="B134" s="2"/>
    </row>
    <row r="135" spans="2:5" ht="15" thickBot="1">
      <c r="B135" s="350" t="s">
        <v>87</v>
      </c>
      <c r="C135" s="351"/>
      <c r="D135" s="351"/>
      <c r="E135" s="356"/>
    </row>
    <row r="136" spans="2:5" ht="51" customHeight="1" thickBot="1">
      <c r="B136" s="23" t="s">
        <v>88</v>
      </c>
      <c r="C136" s="24"/>
      <c r="D136" s="25" t="s">
        <v>89</v>
      </c>
      <c r="E136" s="24"/>
    </row>
    <row r="137" spans="2:5" ht="54.75" customHeight="1" thickBot="1">
      <c r="B137" s="26" t="s">
        <v>406</v>
      </c>
      <c r="C137" s="27"/>
      <c r="D137" s="28" t="s">
        <v>89</v>
      </c>
      <c r="E137" s="29"/>
    </row>
    <row r="138" spans="2:5" ht="54.75" customHeight="1" thickBot="1">
      <c r="B138" s="26" t="s">
        <v>407</v>
      </c>
      <c r="C138" s="27"/>
      <c r="D138" s="28" t="s">
        <v>89</v>
      </c>
      <c r="E138" s="29"/>
    </row>
    <row r="139" spans="2:5" ht="54.75" customHeight="1" thickBot="1">
      <c r="B139" s="26" t="s">
        <v>408</v>
      </c>
      <c r="C139" s="27"/>
      <c r="D139" s="28" t="s">
        <v>89</v>
      </c>
      <c r="E139" s="29"/>
    </row>
    <row r="140" spans="2:5" ht="54.75" customHeight="1" thickBot="1">
      <c r="B140" s="26" t="s">
        <v>409</v>
      </c>
      <c r="C140" s="301"/>
      <c r="D140" s="28" t="s">
        <v>89</v>
      </c>
      <c r="E140" s="302"/>
    </row>
    <row r="141" spans="2:5" ht="54.75" customHeight="1" thickBot="1">
      <c r="B141" s="26" t="s">
        <v>90</v>
      </c>
      <c r="C141" s="357"/>
      <c r="D141" s="358"/>
      <c r="E141" s="359"/>
    </row>
    <row r="142" spans="2:5" ht="63" customHeight="1" thickBot="1">
      <c r="B142" s="26" t="s">
        <v>91</v>
      </c>
      <c r="C142" s="357"/>
      <c r="D142" s="358"/>
      <c r="E142" s="359"/>
    </row>
    <row r="143" spans="2:5" ht="15" thickBot="1">
      <c r="B143" s="9" t="s">
        <v>92</v>
      </c>
      <c r="C143" s="347" t="s">
        <v>25</v>
      </c>
      <c r="D143" s="348"/>
      <c r="E143" s="349"/>
    </row>
    <row r="144" spans="2:5" ht="15" thickBot="1">
      <c r="B144" s="2"/>
    </row>
    <row r="145" spans="2:5" ht="15" thickBot="1">
      <c r="B145" s="350" t="s">
        <v>93</v>
      </c>
      <c r="C145" s="351"/>
      <c r="D145" s="351"/>
      <c r="E145" s="352"/>
    </row>
    <row r="146" spans="2:5" ht="15" thickBot="1">
      <c r="B146" s="30" t="s">
        <v>75</v>
      </c>
      <c r="C146" s="31" t="s">
        <v>94</v>
      </c>
      <c r="D146" s="353" t="s">
        <v>92</v>
      </c>
      <c r="E146" s="354"/>
    </row>
    <row r="147" spans="2:5" ht="24.6" thickBot="1">
      <c r="B147" s="32" t="s">
        <v>95</v>
      </c>
      <c r="C147" s="8"/>
      <c r="D147" s="339"/>
      <c r="E147" s="340"/>
    </row>
    <row r="148" spans="2:5" ht="24.6" thickBot="1">
      <c r="B148" s="33" t="s">
        <v>96</v>
      </c>
      <c r="C148" s="8"/>
      <c r="D148" s="339"/>
      <c r="E148" s="340"/>
    </row>
    <row r="149" spans="2:5" ht="24.6" thickBot="1">
      <c r="B149" s="33" t="s">
        <v>97</v>
      </c>
      <c r="C149" s="8"/>
      <c r="D149" s="339"/>
      <c r="E149" s="340"/>
    </row>
    <row r="150" spans="2:5" ht="24.6" thickBot="1">
      <c r="B150" s="33" t="s">
        <v>98</v>
      </c>
      <c r="C150" s="8"/>
      <c r="D150" s="34"/>
      <c r="E150" s="35"/>
    </row>
    <row r="151" spans="2:5" ht="24.6" thickBot="1">
      <c r="B151" s="33" t="s">
        <v>99</v>
      </c>
      <c r="C151" s="8"/>
      <c r="D151" s="339"/>
      <c r="E151" s="340"/>
    </row>
    <row r="152" spans="2:5" ht="16.2" thickBot="1">
      <c r="B152" s="36"/>
    </row>
    <row r="153" spans="2:5" ht="15" thickBot="1">
      <c r="B153" s="341" t="s">
        <v>100</v>
      </c>
      <c r="C153" s="342"/>
      <c r="D153" s="343" t="s">
        <v>101</v>
      </c>
      <c r="E153" s="344"/>
    </row>
    <row r="154" spans="2:5" ht="35.25" customHeight="1">
      <c r="B154" s="345" t="s">
        <v>102</v>
      </c>
      <c r="C154" s="346"/>
      <c r="D154" s="337"/>
      <c r="E154" s="337"/>
    </row>
    <row r="155" spans="2:5">
      <c r="B155" s="335" t="s">
        <v>103</v>
      </c>
      <c r="C155" s="336"/>
      <c r="D155" s="336"/>
      <c r="E155" s="336"/>
    </row>
    <row r="156" spans="2:5">
      <c r="B156" s="335" t="s">
        <v>104</v>
      </c>
      <c r="C156" s="336"/>
      <c r="D156" s="337"/>
      <c r="E156" s="337"/>
    </row>
    <row r="157" spans="2:5">
      <c r="B157" s="338" t="s">
        <v>105</v>
      </c>
      <c r="C157" s="336"/>
      <c r="D157" s="337"/>
      <c r="E157" s="337"/>
    </row>
    <row r="158" spans="2:5">
      <c r="B158" s="338" t="s">
        <v>106</v>
      </c>
      <c r="C158" s="336"/>
      <c r="D158" s="337"/>
      <c r="E158" s="337"/>
    </row>
    <row r="159" spans="2:5" ht="26.25" customHeight="1">
      <c r="B159" s="335" t="s">
        <v>107</v>
      </c>
      <c r="C159" s="336"/>
      <c r="D159" s="337"/>
      <c r="E159" s="337"/>
    </row>
    <row r="160" spans="2:5" ht="24" customHeight="1">
      <c r="B160" s="335" t="s">
        <v>108</v>
      </c>
      <c r="C160" s="336"/>
      <c r="D160" s="337"/>
      <c r="E160" s="337"/>
    </row>
    <row r="161" spans="2:6" ht="16.2" thickBot="1">
      <c r="B161" s="37" t="s">
        <v>109</v>
      </c>
    </row>
    <row r="162" spans="2:6">
      <c r="B162" s="320" t="s">
        <v>110</v>
      </c>
      <c r="C162" s="322" t="s">
        <v>25</v>
      </c>
      <c r="D162" s="323"/>
    </row>
    <row r="163" spans="2:6" ht="15" thickBot="1">
      <c r="B163" s="321"/>
      <c r="C163" s="324"/>
      <c r="D163" s="325"/>
    </row>
    <row r="164" spans="2:6">
      <c r="B164" s="320" t="s">
        <v>111</v>
      </c>
      <c r="C164" s="322" t="s">
        <v>25</v>
      </c>
      <c r="D164" s="323"/>
    </row>
    <row r="165" spans="2:6" ht="15" thickBot="1">
      <c r="B165" s="321"/>
      <c r="C165" s="324"/>
      <c r="D165" s="325"/>
    </row>
    <row r="166" spans="2:6">
      <c r="B166" s="320" t="s">
        <v>112</v>
      </c>
      <c r="C166" s="322" t="s">
        <v>25</v>
      </c>
      <c r="D166" s="323"/>
    </row>
    <row r="167" spans="2:6" ht="15" thickBot="1">
      <c r="B167" s="321"/>
      <c r="C167" s="324"/>
      <c r="D167" s="325"/>
    </row>
    <row r="168" spans="2:6">
      <c r="B168" s="2"/>
    </row>
    <row r="170" spans="2:6" ht="17.399999999999999">
      <c r="B170" s="38"/>
    </row>
    <row r="171" spans="2:6" ht="17.399999999999999">
      <c r="B171" s="38" t="s">
        <v>113</v>
      </c>
    </row>
    <row r="172" spans="2:6">
      <c r="B172" s="2"/>
    </row>
    <row r="173" spans="2:6" ht="16.5" customHeight="1" thickBot="1">
      <c r="B173" s="2"/>
    </row>
    <row r="174" spans="2:6">
      <c r="B174" s="326" t="s">
        <v>114</v>
      </c>
      <c r="C174" s="327"/>
      <c r="D174" s="327"/>
      <c r="E174" s="327"/>
      <c r="F174" s="328"/>
    </row>
    <row r="175" spans="2:6">
      <c r="B175" s="329"/>
      <c r="C175" s="330"/>
      <c r="D175" s="330"/>
      <c r="E175" s="330"/>
      <c r="F175" s="331"/>
    </row>
    <row r="176" spans="2:6" ht="17.25" customHeight="1" thickBot="1">
      <c r="B176" s="332"/>
      <c r="C176" s="333"/>
      <c r="D176" s="333"/>
      <c r="E176" s="333"/>
      <c r="F176" s="334"/>
    </row>
    <row r="177" spans="2:6" ht="15" thickBot="1">
      <c r="B177" s="13"/>
    </row>
    <row r="178" spans="2:6" ht="18.75" customHeight="1" thickBot="1">
      <c r="B178" s="39" t="s">
        <v>115</v>
      </c>
      <c r="C178" s="40" t="s">
        <v>111</v>
      </c>
      <c r="D178" s="41"/>
      <c r="E178" s="40" t="s">
        <v>116</v>
      </c>
      <c r="F178" s="41"/>
    </row>
    <row r="179" spans="2:6">
      <c r="B179" s="303" t="s">
        <v>117</v>
      </c>
      <c r="C179" s="304"/>
      <c r="D179" s="304"/>
      <c r="E179" s="304"/>
      <c r="F179" s="305"/>
    </row>
    <row r="180" spans="2:6">
      <c r="B180" s="306"/>
      <c r="C180" s="307"/>
      <c r="D180" s="307"/>
      <c r="E180" s="307"/>
      <c r="F180" s="308"/>
    </row>
    <row r="181" spans="2:6">
      <c r="B181" s="306"/>
      <c r="C181" s="307"/>
      <c r="D181" s="307"/>
      <c r="E181" s="307"/>
      <c r="F181" s="308"/>
    </row>
    <row r="182" spans="2:6">
      <c r="B182" s="306"/>
      <c r="C182" s="307"/>
      <c r="D182" s="307"/>
      <c r="E182" s="307"/>
      <c r="F182" s="308"/>
    </row>
    <row r="183" spans="2:6" ht="15" thickBot="1">
      <c r="B183" s="309"/>
      <c r="C183" s="310"/>
      <c r="D183" s="310"/>
      <c r="E183" s="310"/>
      <c r="F183" s="311"/>
    </row>
    <row r="184" spans="2:6" ht="15" thickBot="1">
      <c r="B184" s="2"/>
    </row>
    <row r="185" spans="2:6">
      <c r="B185" s="312" t="s">
        <v>118</v>
      </c>
      <c r="C185" s="314" t="s">
        <v>111</v>
      </c>
      <c r="D185" s="316"/>
      <c r="E185" s="314" t="s">
        <v>116</v>
      </c>
      <c r="F185" s="318"/>
    </row>
    <row r="186" spans="2:6" ht="15" thickBot="1">
      <c r="B186" s="313"/>
      <c r="C186" s="315"/>
      <c r="D186" s="317"/>
      <c r="E186" s="315"/>
      <c r="F186" s="319"/>
    </row>
    <row r="187" spans="2:6">
      <c r="B187" s="303" t="s">
        <v>119</v>
      </c>
      <c r="C187" s="305"/>
      <c r="D187" s="303" t="s">
        <v>120</v>
      </c>
      <c r="E187" s="304"/>
      <c r="F187" s="305"/>
    </row>
    <row r="188" spans="2:6" ht="15" thickBot="1">
      <c r="B188" s="309"/>
      <c r="C188" s="311"/>
      <c r="D188" s="309"/>
      <c r="E188" s="310"/>
      <c r="F188" s="311"/>
    </row>
    <row r="189" spans="2:6">
      <c r="B189" s="303" t="s">
        <v>121</v>
      </c>
      <c r="C189" s="304"/>
      <c r="D189" s="304"/>
      <c r="E189" s="304"/>
      <c r="F189" s="305"/>
    </row>
    <row r="190" spans="2:6">
      <c r="B190" s="306"/>
      <c r="C190" s="307"/>
      <c r="D190" s="307"/>
      <c r="E190" s="307"/>
      <c r="F190" s="308"/>
    </row>
    <row r="191" spans="2:6">
      <c r="B191" s="306"/>
      <c r="C191" s="307"/>
      <c r="D191" s="307"/>
      <c r="E191" s="307"/>
      <c r="F191" s="308"/>
    </row>
    <row r="192" spans="2:6">
      <c r="B192" s="306"/>
      <c r="C192" s="307"/>
      <c r="D192" s="307"/>
      <c r="E192" s="307"/>
      <c r="F192" s="308"/>
    </row>
    <row r="193" spans="2:6" ht="15" thickBot="1">
      <c r="B193" s="309"/>
      <c r="C193" s="310"/>
      <c r="D193" s="310"/>
      <c r="E193" s="310"/>
      <c r="F193" s="311"/>
    </row>
  </sheetData>
  <mergeCells count="132">
    <mergeCell ref="B1:D1"/>
    <mergeCell ref="B4:E4"/>
    <mergeCell ref="C5:E5"/>
    <mergeCell ref="C6:E6"/>
    <mergeCell ref="C8:E8"/>
    <mergeCell ref="C9:E9"/>
    <mergeCell ref="C16:E16"/>
    <mergeCell ref="C17:E17"/>
    <mergeCell ref="C18:E18"/>
    <mergeCell ref="C19:E19"/>
    <mergeCell ref="C20:E20"/>
    <mergeCell ref="C21:E21"/>
    <mergeCell ref="C10:E10"/>
    <mergeCell ref="C11:E11"/>
    <mergeCell ref="C12:E12"/>
    <mergeCell ref="C13:E13"/>
    <mergeCell ref="C14:E14"/>
    <mergeCell ref="C15:E15"/>
    <mergeCell ref="C29:E29"/>
    <mergeCell ref="B31:E31"/>
    <mergeCell ref="C32:E32"/>
    <mergeCell ref="C33:E33"/>
    <mergeCell ref="B38:E38"/>
    <mergeCell ref="C39:E39"/>
    <mergeCell ref="C22:E22"/>
    <mergeCell ref="C23:E23"/>
    <mergeCell ref="C24:E24"/>
    <mergeCell ref="C25:E25"/>
    <mergeCell ref="B27:E27"/>
    <mergeCell ref="C28:E28"/>
    <mergeCell ref="B67:E67"/>
    <mergeCell ref="B74:E74"/>
    <mergeCell ref="C75:E75"/>
    <mergeCell ref="C76:E76"/>
    <mergeCell ref="C77:E77"/>
    <mergeCell ref="C78:E78"/>
    <mergeCell ref="C40:E40"/>
    <mergeCell ref="C41:E41"/>
    <mergeCell ref="C42:E42"/>
    <mergeCell ref="B44:E44"/>
    <mergeCell ref="B55:E55"/>
    <mergeCell ref="B60:E60"/>
    <mergeCell ref="B99:D99"/>
    <mergeCell ref="F99:H99"/>
    <mergeCell ref="B101:E101"/>
    <mergeCell ref="B102:C102"/>
    <mergeCell ref="D102:E102"/>
    <mergeCell ref="B103:C103"/>
    <mergeCell ref="D103:E103"/>
    <mergeCell ref="B80:E80"/>
    <mergeCell ref="B88:E88"/>
    <mergeCell ref="B95:I95"/>
    <mergeCell ref="B97:D97"/>
    <mergeCell ref="E97:I97"/>
    <mergeCell ref="B98:D98"/>
    <mergeCell ref="E98:I98"/>
    <mergeCell ref="B107:C107"/>
    <mergeCell ref="D107:E107"/>
    <mergeCell ref="B108:C108"/>
    <mergeCell ref="D108:E108"/>
    <mergeCell ref="B110:E110"/>
    <mergeCell ref="B111:C111"/>
    <mergeCell ref="D111:E111"/>
    <mergeCell ref="B104:C104"/>
    <mergeCell ref="D104:E104"/>
    <mergeCell ref="B105:C105"/>
    <mergeCell ref="D105:E105"/>
    <mergeCell ref="B106:C106"/>
    <mergeCell ref="D106:E106"/>
    <mergeCell ref="B116:E116"/>
    <mergeCell ref="C117:D117"/>
    <mergeCell ref="C118:D118"/>
    <mergeCell ref="C119:D119"/>
    <mergeCell ref="C120:D120"/>
    <mergeCell ref="C121:D121"/>
    <mergeCell ref="B112:C112"/>
    <mergeCell ref="D112:E112"/>
    <mergeCell ref="B113:C113"/>
    <mergeCell ref="D113:E113"/>
    <mergeCell ref="B114:C114"/>
    <mergeCell ref="D114:E114"/>
    <mergeCell ref="C129:E129"/>
    <mergeCell ref="C130:E130"/>
    <mergeCell ref="C131:E131"/>
    <mergeCell ref="B135:E135"/>
    <mergeCell ref="C141:E141"/>
    <mergeCell ref="C142:E142"/>
    <mergeCell ref="C122:D122"/>
    <mergeCell ref="C123:D123"/>
    <mergeCell ref="C124:D124"/>
    <mergeCell ref="C125:D125"/>
    <mergeCell ref="C126:D126"/>
    <mergeCell ref="B128:E128"/>
    <mergeCell ref="D151:E151"/>
    <mergeCell ref="B153:C153"/>
    <mergeCell ref="D153:E153"/>
    <mergeCell ref="B154:C154"/>
    <mergeCell ref="D154:E154"/>
    <mergeCell ref="B155:C155"/>
    <mergeCell ref="D155:E155"/>
    <mergeCell ref="C143:E143"/>
    <mergeCell ref="B145:E145"/>
    <mergeCell ref="D146:E146"/>
    <mergeCell ref="D147:E147"/>
    <mergeCell ref="D148:E148"/>
    <mergeCell ref="D149:E149"/>
    <mergeCell ref="B159:C159"/>
    <mergeCell ref="D159:E159"/>
    <mergeCell ref="B160:C160"/>
    <mergeCell ref="D160:E160"/>
    <mergeCell ref="B162:B163"/>
    <mergeCell ref="C162:D163"/>
    <mergeCell ref="B156:C156"/>
    <mergeCell ref="D156:E156"/>
    <mergeCell ref="B157:C157"/>
    <mergeCell ref="D157:E157"/>
    <mergeCell ref="B158:C158"/>
    <mergeCell ref="D158:E158"/>
    <mergeCell ref="B189:F193"/>
    <mergeCell ref="B185:B186"/>
    <mergeCell ref="C185:C186"/>
    <mergeCell ref="D185:D186"/>
    <mergeCell ref="E185:E186"/>
    <mergeCell ref="F185:F186"/>
    <mergeCell ref="B187:C188"/>
    <mergeCell ref="D187:F188"/>
    <mergeCell ref="B164:B165"/>
    <mergeCell ref="C164:D165"/>
    <mergeCell ref="B166:B167"/>
    <mergeCell ref="C166:D167"/>
    <mergeCell ref="B174:F176"/>
    <mergeCell ref="B179:F183"/>
  </mergeCells>
  <pageMargins left="0.70866141732283472" right="0.70866141732283472" top="0.74803149606299213" bottom="0.74803149606299213" header="0.31496062992125984" footer="0.31496062992125984"/>
  <pageSetup paperSize="9" orientation="portrait" horizontalDpi="200" verticalDpi="200" r:id="rId1"/>
  <headerFooter>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467"/>
  <sheetViews>
    <sheetView topLeftCell="C1" zoomScale="70" zoomScaleNormal="70" workbookViewId="0">
      <selection activeCell="M8" sqref="M8"/>
    </sheetView>
  </sheetViews>
  <sheetFormatPr defaultColWidth="7.88671875" defaultRowHeight="14.4"/>
  <cols>
    <col min="1" max="1" width="5.109375" style="119" bestFit="1" customWidth="1"/>
    <col min="2" max="2" width="32.109375" style="128" customWidth="1"/>
    <col min="3" max="3" width="43.109375" style="129" customWidth="1"/>
    <col min="4" max="4" width="15.88671875" style="42" customWidth="1"/>
    <col min="5" max="5" width="55.109375" style="45" customWidth="1"/>
    <col min="6" max="6" width="18.88671875" style="45" customWidth="1"/>
    <col min="7" max="7" width="13.5546875" style="44" customWidth="1"/>
    <col min="8" max="8" width="10.6640625" style="44" customWidth="1"/>
    <col min="9" max="9" width="35.88671875" style="124" customWidth="1"/>
    <col min="10" max="10" width="28.33203125" style="124" hidden="1" customWidth="1"/>
    <col min="11" max="12" width="27.109375" style="124" hidden="1" customWidth="1"/>
    <col min="13" max="13" width="46.33203125" style="124" customWidth="1"/>
    <col min="14" max="14" width="24.6640625" style="124" customWidth="1"/>
    <col min="15" max="256" width="7.88671875" style="44"/>
    <col min="257" max="257" width="5.109375" style="44" bestFit="1" customWidth="1"/>
    <col min="258" max="258" width="32.109375" style="44" customWidth="1"/>
    <col min="259" max="259" width="43.109375" style="44" customWidth="1"/>
    <col min="260" max="260" width="15.88671875" style="44" customWidth="1"/>
    <col min="261" max="261" width="55.109375" style="44" customWidth="1"/>
    <col min="262" max="262" width="18.88671875" style="44" customWidth="1"/>
    <col min="263" max="263" width="13.5546875" style="44" customWidth="1"/>
    <col min="264" max="264" width="10.6640625" style="44" customWidth="1"/>
    <col min="265" max="265" width="35.88671875" style="44" customWidth="1"/>
    <col min="266" max="268" width="0" style="44" hidden="1" customWidth="1"/>
    <col min="269" max="269" width="46.33203125" style="44" customWidth="1"/>
    <col min="270" max="270" width="24.6640625" style="44" customWidth="1"/>
    <col min="271" max="512" width="7.88671875" style="44"/>
    <col min="513" max="513" width="5.109375" style="44" bestFit="1" customWidth="1"/>
    <col min="514" max="514" width="32.109375" style="44" customWidth="1"/>
    <col min="515" max="515" width="43.109375" style="44" customWidth="1"/>
    <col min="516" max="516" width="15.88671875" style="44" customWidth="1"/>
    <col min="517" max="517" width="55.109375" style="44" customWidth="1"/>
    <col min="518" max="518" width="18.88671875" style="44" customWidth="1"/>
    <col min="519" max="519" width="13.5546875" style="44" customWidth="1"/>
    <col min="520" max="520" width="10.6640625" style="44" customWidth="1"/>
    <col min="521" max="521" width="35.88671875" style="44" customWidth="1"/>
    <col min="522" max="524" width="0" style="44" hidden="1" customWidth="1"/>
    <col min="525" max="525" width="46.33203125" style="44" customWidth="1"/>
    <col min="526" max="526" width="24.6640625" style="44" customWidth="1"/>
    <col min="527" max="768" width="7.88671875" style="44"/>
    <col min="769" max="769" width="5.109375" style="44" bestFit="1" customWidth="1"/>
    <col min="770" max="770" width="32.109375" style="44" customWidth="1"/>
    <col min="771" max="771" width="43.109375" style="44" customWidth="1"/>
    <col min="772" max="772" width="15.88671875" style="44" customWidth="1"/>
    <col min="773" max="773" width="55.109375" style="44" customWidth="1"/>
    <col min="774" max="774" width="18.88671875" style="44" customWidth="1"/>
    <col min="775" max="775" width="13.5546875" style="44" customWidth="1"/>
    <col min="776" max="776" width="10.6640625" style="44" customWidth="1"/>
    <col min="777" max="777" width="35.88671875" style="44" customWidth="1"/>
    <col min="778" max="780" width="0" style="44" hidden="1" customWidth="1"/>
    <col min="781" max="781" width="46.33203125" style="44" customWidth="1"/>
    <col min="782" max="782" width="24.6640625" style="44" customWidth="1"/>
    <col min="783" max="1024" width="7.88671875" style="44"/>
    <col min="1025" max="1025" width="5.109375" style="44" bestFit="1" customWidth="1"/>
    <col min="1026" max="1026" width="32.109375" style="44" customWidth="1"/>
    <col min="1027" max="1027" width="43.109375" style="44" customWidth="1"/>
    <col min="1028" max="1028" width="15.88671875" style="44" customWidth="1"/>
    <col min="1029" max="1029" width="55.109375" style="44" customWidth="1"/>
    <col min="1030" max="1030" width="18.88671875" style="44" customWidth="1"/>
    <col min="1031" max="1031" width="13.5546875" style="44" customWidth="1"/>
    <col min="1032" max="1032" width="10.6640625" style="44" customWidth="1"/>
    <col min="1033" max="1033" width="35.88671875" style="44" customWidth="1"/>
    <col min="1034" max="1036" width="0" style="44" hidden="1" customWidth="1"/>
    <col min="1037" max="1037" width="46.33203125" style="44" customWidth="1"/>
    <col min="1038" max="1038" width="24.6640625" style="44" customWidth="1"/>
    <col min="1039" max="1280" width="7.88671875" style="44"/>
    <col min="1281" max="1281" width="5.109375" style="44" bestFit="1" customWidth="1"/>
    <col min="1282" max="1282" width="32.109375" style="44" customWidth="1"/>
    <col min="1283" max="1283" width="43.109375" style="44" customWidth="1"/>
    <col min="1284" max="1284" width="15.88671875" style="44" customWidth="1"/>
    <col min="1285" max="1285" width="55.109375" style="44" customWidth="1"/>
    <col min="1286" max="1286" width="18.88671875" style="44" customWidth="1"/>
    <col min="1287" max="1287" width="13.5546875" style="44" customWidth="1"/>
    <col min="1288" max="1288" width="10.6640625" style="44" customWidth="1"/>
    <col min="1289" max="1289" width="35.88671875" style="44" customWidth="1"/>
    <col min="1290" max="1292" width="0" style="44" hidden="1" customWidth="1"/>
    <col min="1293" max="1293" width="46.33203125" style="44" customWidth="1"/>
    <col min="1294" max="1294" width="24.6640625" style="44" customWidth="1"/>
    <col min="1295" max="1536" width="7.88671875" style="44"/>
    <col min="1537" max="1537" width="5.109375" style="44" bestFit="1" customWidth="1"/>
    <col min="1538" max="1538" width="32.109375" style="44" customWidth="1"/>
    <col min="1539" max="1539" width="43.109375" style="44" customWidth="1"/>
    <col min="1540" max="1540" width="15.88671875" style="44" customWidth="1"/>
    <col min="1541" max="1541" width="55.109375" style="44" customWidth="1"/>
    <col min="1542" max="1542" width="18.88671875" style="44" customWidth="1"/>
    <col min="1543" max="1543" width="13.5546875" style="44" customWidth="1"/>
    <col min="1544" max="1544" width="10.6640625" style="44" customWidth="1"/>
    <col min="1545" max="1545" width="35.88671875" style="44" customWidth="1"/>
    <col min="1546" max="1548" width="0" style="44" hidden="1" customWidth="1"/>
    <col min="1549" max="1549" width="46.33203125" style="44" customWidth="1"/>
    <col min="1550" max="1550" width="24.6640625" style="44" customWidth="1"/>
    <col min="1551" max="1792" width="7.88671875" style="44"/>
    <col min="1793" max="1793" width="5.109375" style="44" bestFit="1" customWidth="1"/>
    <col min="1794" max="1794" width="32.109375" style="44" customWidth="1"/>
    <col min="1795" max="1795" width="43.109375" style="44" customWidth="1"/>
    <col min="1796" max="1796" width="15.88671875" style="44" customWidth="1"/>
    <col min="1797" max="1797" width="55.109375" style="44" customWidth="1"/>
    <col min="1798" max="1798" width="18.88671875" style="44" customWidth="1"/>
    <col min="1799" max="1799" width="13.5546875" style="44" customWidth="1"/>
    <col min="1800" max="1800" width="10.6640625" style="44" customWidth="1"/>
    <col min="1801" max="1801" width="35.88671875" style="44" customWidth="1"/>
    <col min="1802" max="1804" width="0" style="44" hidden="1" customWidth="1"/>
    <col min="1805" max="1805" width="46.33203125" style="44" customWidth="1"/>
    <col min="1806" max="1806" width="24.6640625" style="44" customWidth="1"/>
    <col min="1807" max="2048" width="7.88671875" style="44"/>
    <col min="2049" max="2049" width="5.109375" style="44" bestFit="1" customWidth="1"/>
    <col min="2050" max="2050" width="32.109375" style="44" customWidth="1"/>
    <col min="2051" max="2051" width="43.109375" style="44" customWidth="1"/>
    <col min="2052" max="2052" width="15.88671875" style="44" customWidth="1"/>
    <col min="2053" max="2053" width="55.109375" style="44" customWidth="1"/>
    <col min="2054" max="2054" width="18.88671875" style="44" customWidth="1"/>
    <col min="2055" max="2055" width="13.5546875" style="44" customWidth="1"/>
    <col min="2056" max="2056" width="10.6640625" style="44" customWidth="1"/>
    <col min="2057" max="2057" width="35.88671875" style="44" customWidth="1"/>
    <col min="2058" max="2060" width="0" style="44" hidden="1" customWidth="1"/>
    <col min="2061" max="2061" width="46.33203125" style="44" customWidth="1"/>
    <col min="2062" max="2062" width="24.6640625" style="44" customWidth="1"/>
    <col min="2063" max="2304" width="7.88671875" style="44"/>
    <col min="2305" max="2305" width="5.109375" style="44" bestFit="1" customWidth="1"/>
    <col min="2306" max="2306" width="32.109375" style="44" customWidth="1"/>
    <col min="2307" max="2307" width="43.109375" style="44" customWidth="1"/>
    <col min="2308" max="2308" width="15.88671875" style="44" customWidth="1"/>
    <col min="2309" max="2309" width="55.109375" style="44" customWidth="1"/>
    <col min="2310" max="2310" width="18.88671875" style="44" customWidth="1"/>
    <col min="2311" max="2311" width="13.5546875" style="44" customWidth="1"/>
    <col min="2312" max="2312" width="10.6640625" style="44" customWidth="1"/>
    <col min="2313" max="2313" width="35.88671875" style="44" customWidth="1"/>
    <col min="2314" max="2316" width="0" style="44" hidden="1" customWidth="1"/>
    <col min="2317" max="2317" width="46.33203125" style="44" customWidth="1"/>
    <col min="2318" max="2318" width="24.6640625" style="44" customWidth="1"/>
    <col min="2319" max="2560" width="7.88671875" style="44"/>
    <col min="2561" max="2561" width="5.109375" style="44" bestFit="1" customWidth="1"/>
    <col min="2562" max="2562" width="32.109375" style="44" customWidth="1"/>
    <col min="2563" max="2563" width="43.109375" style="44" customWidth="1"/>
    <col min="2564" max="2564" width="15.88671875" style="44" customWidth="1"/>
    <col min="2565" max="2565" width="55.109375" style="44" customWidth="1"/>
    <col min="2566" max="2566" width="18.88671875" style="44" customWidth="1"/>
    <col min="2567" max="2567" width="13.5546875" style="44" customWidth="1"/>
    <col min="2568" max="2568" width="10.6640625" style="44" customWidth="1"/>
    <col min="2569" max="2569" width="35.88671875" style="44" customWidth="1"/>
    <col min="2570" max="2572" width="0" style="44" hidden="1" customWidth="1"/>
    <col min="2573" max="2573" width="46.33203125" style="44" customWidth="1"/>
    <col min="2574" max="2574" width="24.6640625" style="44" customWidth="1"/>
    <col min="2575" max="2816" width="7.88671875" style="44"/>
    <col min="2817" max="2817" width="5.109375" style="44" bestFit="1" customWidth="1"/>
    <col min="2818" max="2818" width="32.109375" style="44" customWidth="1"/>
    <col min="2819" max="2819" width="43.109375" style="44" customWidth="1"/>
    <col min="2820" max="2820" width="15.88671875" style="44" customWidth="1"/>
    <col min="2821" max="2821" width="55.109375" style="44" customWidth="1"/>
    <col min="2822" max="2822" width="18.88671875" style="44" customWidth="1"/>
    <col min="2823" max="2823" width="13.5546875" style="44" customWidth="1"/>
    <col min="2824" max="2824" width="10.6640625" style="44" customWidth="1"/>
    <col min="2825" max="2825" width="35.88671875" style="44" customWidth="1"/>
    <col min="2826" max="2828" width="0" style="44" hidden="1" customWidth="1"/>
    <col min="2829" max="2829" width="46.33203125" style="44" customWidth="1"/>
    <col min="2830" max="2830" width="24.6640625" style="44" customWidth="1"/>
    <col min="2831" max="3072" width="7.88671875" style="44"/>
    <col min="3073" max="3073" width="5.109375" style="44" bestFit="1" customWidth="1"/>
    <col min="3074" max="3074" width="32.109375" style="44" customWidth="1"/>
    <col min="3075" max="3075" width="43.109375" style="44" customWidth="1"/>
    <col min="3076" max="3076" width="15.88671875" style="44" customWidth="1"/>
    <col min="3077" max="3077" width="55.109375" style="44" customWidth="1"/>
    <col min="3078" max="3078" width="18.88671875" style="44" customWidth="1"/>
    <col min="3079" max="3079" width="13.5546875" style="44" customWidth="1"/>
    <col min="3080" max="3080" width="10.6640625" style="44" customWidth="1"/>
    <col min="3081" max="3081" width="35.88671875" style="44" customWidth="1"/>
    <col min="3082" max="3084" width="0" style="44" hidden="1" customWidth="1"/>
    <col min="3085" max="3085" width="46.33203125" style="44" customWidth="1"/>
    <col min="3086" max="3086" width="24.6640625" style="44" customWidth="1"/>
    <col min="3087" max="3328" width="7.88671875" style="44"/>
    <col min="3329" max="3329" width="5.109375" style="44" bestFit="1" customWidth="1"/>
    <col min="3330" max="3330" width="32.109375" style="44" customWidth="1"/>
    <col min="3331" max="3331" width="43.109375" style="44" customWidth="1"/>
    <col min="3332" max="3332" width="15.88671875" style="44" customWidth="1"/>
    <col min="3333" max="3333" width="55.109375" style="44" customWidth="1"/>
    <col min="3334" max="3334" width="18.88671875" style="44" customWidth="1"/>
    <col min="3335" max="3335" width="13.5546875" style="44" customWidth="1"/>
    <col min="3336" max="3336" width="10.6640625" style="44" customWidth="1"/>
    <col min="3337" max="3337" width="35.88671875" style="44" customWidth="1"/>
    <col min="3338" max="3340" width="0" style="44" hidden="1" customWidth="1"/>
    <col min="3341" max="3341" width="46.33203125" style="44" customWidth="1"/>
    <col min="3342" max="3342" width="24.6640625" style="44" customWidth="1"/>
    <col min="3343" max="3584" width="7.88671875" style="44"/>
    <col min="3585" max="3585" width="5.109375" style="44" bestFit="1" customWidth="1"/>
    <col min="3586" max="3586" width="32.109375" style="44" customWidth="1"/>
    <col min="3587" max="3587" width="43.109375" style="44" customWidth="1"/>
    <col min="3588" max="3588" width="15.88671875" style="44" customWidth="1"/>
    <col min="3589" max="3589" width="55.109375" style="44" customWidth="1"/>
    <col min="3590" max="3590" width="18.88671875" style="44" customWidth="1"/>
    <col min="3591" max="3591" width="13.5546875" style="44" customWidth="1"/>
    <col min="3592" max="3592" width="10.6640625" style="44" customWidth="1"/>
    <col min="3593" max="3593" width="35.88671875" style="44" customWidth="1"/>
    <col min="3594" max="3596" width="0" style="44" hidden="1" customWidth="1"/>
    <col min="3597" max="3597" width="46.33203125" style="44" customWidth="1"/>
    <col min="3598" max="3598" width="24.6640625" style="44" customWidth="1"/>
    <col min="3599" max="3840" width="7.88671875" style="44"/>
    <col min="3841" max="3841" width="5.109375" style="44" bestFit="1" customWidth="1"/>
    <col min="3842" max="3842" width="32.109375" style="44" customWidth="1"/>
    <col min="3843" max="3843" width="43.109375" style="44" customWidth="1"/>
    <col min="3844" max="3844" width="15.88671875" style="44" customWidth="1"/>
    <col min="3845" max="3845" width="55.109375" style="44" customWidth="1"/>
    <col min="3846" max="3846" width="18.88671875" style="44" customWidth="1"/>
    <col min="3847" max="3847" width="13.5546875" style="44" customWidth="1"/>
    <col min="3848" max="3848" width="10.6640625" style="44" customWidth="1"/>
    <col min="3849" max="3849" width="35.88671875" style="44" customWidth="1"/>
    <col min="3850" max="3852" width="0" style="44" hidden="1" customWidth="1"/>
    <col min="3853" max="3853" width="46.33203125" style="44" customWidth="1"/>
    <col min="3854" max="3854" width="24.6640625" style="44" customWidth="1"/>
    <col min="3855" max="4096" width="7.88671875" style="44"/>
    <col min="4097" max="4097" width="5.109375" style="44" bestFit="1" customWidth="1"/>
    <col min="4098" max="4098" width="32.109375" style="44" customWidth="1"/>
    <col min="4099" max="4099" width="43.109375" style="44" customWidth="1"/>
    <col min="4100" max="4100" width="15.88671875" style="44" customWidth="1"/>
    <col min="4101" max="4101" width="55.109375" style="44" customWidth="1"/>
    <col min="4102" max="4102" width="18.88671875" style="44" customWidth="1"/>
    <col min="4103" max="4103" width="13.5546875" style="44" customWidth="1"/>
    <col min="4104" max="4104" width="10.6640625" style="44" customWidth="1"/>
    <col min="4105" max="4105" width="35.88671875" style="44" customWidth="1"/>
    <col min="4106" max="4108" width="0" style="44" hidden="1" customWidth="1"/>
    <col min="4109" max="4109" width="46.33203125" style="44" customWidth="1"/>
    <col min="4110" max="4110" width="24.6640625" style="44" customWidth="1"/>
    <col min="4111" max="4352" width="7.88671875" style="44"/>
    <col min="4353" max="4353" width="5.109375" style="44" bestFit="1" customWidth="1"/>
    <col min="4354" max="4354" width="32.109375" style="44" customWidth="1"/>
    <col min="4355" max="4355" width="43.109375" style="44" customWidth="1"/>
    <col min="4356" max="4356" width="15.88671875" style="44" customWidth="1"/>
    <col min="4357" max="4357" width="55.109375" style="44" customWidth="1"/>
    <col min="4358" max="4358" width="18.88671875" style="44" customWidth="1"/>
    <col min="4359" max="4359" width="13.5546875" style="44" customWidth="1"/>
    <col min="4360" max="4360" width="10.6640625" style="44" customWidth="1"/>
    <col min="4361" max="4361" width="35.88671875" style="44" customWidth="1"/>
    <col min="4362" max="4364" width="0" style="44" hidden="1" customWidth="1"/>
    <col min="4365" max="4365" width="46.33203125" style="44" customWidth="1"/>
    <col min="4366" max="4366" width="24.6640625" style="44" customWidth="1"/>
    <col min="4367" max="4608" width="7.88671875" style="44"/>
    <col min="4609" max="4609" width="5.109375" style="44" bestFit="1" customWidth="1"/>
    <col min="4610" max="4610" width="32.109375" style="44" customWidth="1"/>
    <col min="4611" max="4611" width="43.109375" style="44" customWidth="1"/>
    <col min="4612" max="4612" width="15.88671875" style="44" customWidth="1"/>
    <col min="4613" max="4613" width="55.109375" style="44" customWidth="1"/>
    <col min="4614" max="4614" width="18.88671875" style="44" customWidth="1"/>
    <col min="4615" max="4615" width="13.5546875" style="44" customWidth="1"/>
    <col min="4616" max="4616" width="10.6640625" style="44" customWidth="1"/>
    <col min="4617" max="4617" width="35.88671875" style="44" customWidth="1"/>
    <col min="4618" max="4620" width="0" style="44" hidden="1" customWidth="1"/>
    <col min="4621" max="4621" width="46.33203125" style="44" customWidth="1"/>
    <col min="4622" max="4622" width="24.6640625" style="44" customWidth="1"/>
    <col min="4623" max="4864" width="7.88671875" style="44"/>
    <col min="4865" max="4865" width="5.109375" style="44" bestFit="1" customWidth="1"/>
    <col min="4866" max="4866" width="32.109375" style="44" customWidth="1"/>
    <col min="4867" max="4867" width="43.109375" style="44" customWidth="1"/>
    <col min="4868" max="4868" width="15.88671875" style="44" customWidth="1"/>
    <col min="4869" max="4869" width="55.109375" style="44" customWidth="1"/>
    <col min="4870" max="4870" width="18.88671875" style="44" customWidth="1"/>
    <col min="4871" max="4871" width="13.5546875" style="44" customWidth="1"/>
    <col min="4872" max="4872" width="10.6640625" style="44" customWidth="1"/>
    <col min="4873" max="4873" width="35.88671875" style="44" customWidth="1"/>
    <col min="4874" max="4876" width="0" style="44" hidden="1" customWidth="1"/>
    <col min="4877" max="4877" width="46.33203125" style="44" customWidth="1"/>
    <col min="4878" max="4878" width="24.6640625" style="44" customWidth="1"/>
    <col min="4879" max="5120" width="7.88671875" style="44"/>
    <col min="5121" max="5121" width="5.109375" style="44" bestFit="1" customWidth="1"/>
    <col min="5122" max="5122" width="32.109375" style="44" customWidth="1"/>
    <col min="5123" max="5123" width="43.109375" style="44" customWidth="1"/>
    <col min="5124" max="5124" width="15.88671875" style="44" customWidth="1"/>
    <col min="5125" max="5125" width="55.109375" style="44" customWidth="1"/>
    <col min="5126" max="5126" width="18.88671875" style="44" customWidth="1"/>
    <col min="5127" max="5127" width="13.5546875" style="44" customWidth="1"/>
    <col min="5128" max="5128" width="10.6640625" style="44" customWidth="1"/>
    <col min="5129" max="5129" width="35.88671875" style="44" customWidth="1"/>
    <col min="5130" max="5132" width="0" style="44" hidden="1" customWidth="1"/>
    <col min="5133" max="5133" width="46.33203125" style="44" customWidth="1"/>
    <col min="5134" max="5134" width="24.6640625" style="44" customWidth="1"/>
    <col min="5135" max="5376" width="7.88671875" style="44"/>
    <col min="5377" max="5377" width="5.109375" style="44" bestFit="1" customWidth="1"/>
    <col min="5378" max="5378" width="32.109375" style="44" customWidth="1"/>
    <col min="5379" max="5379" width="43.109375" style="44" customWidth="1"/>
    <col min="5380" max="5380" width="15.88671875" style="44" customWidth="1"/>
    <col min="5381" max="5381" width="55.109375" style="44" customWidth="1"/>
    <col min="5382" max="5382" width="18.88671875" style="44" customWidth="1"/>
    <col min="5383" max="5383" width="13.5546875" style="44" customWidth="1"/>
    <col min="5384" max="5384" width="10.6640625" style="44" customWidth="1"/>
    <col min="5385" max="5385" width="35.88671875" style="44" customWidth="1"/>
    <col min="5386" max="5388" width="0" style="44" hidden="1" customWidth="1"/>
    <col min="5389" max="5389" width="46.33203125" style="44" customWidth="1"/>
    <col min="5390" max="5390" width="24.6640625" style="44" customWidth="1"/>
    <col min="5391" max="5632" width="7.88671875" style="44"/>
    <col min="5633" max="5633" width="5.109375" style="44" bestFit="1" customWidth="1"/>
    <col min="5634" max="5634" width="32.109375" style="44" customWidth="1"/>
    <col min="5635" max="5635" width="43.109375" style="44" customWidth="1"/>
    <col min="5636" max="5636" width="15.88671875" style="44" customWidth="1"/>
    <col min="5637" max="5637" width="55.109375" style="44" customWidth="1"/>
    <col min="5638" max="5638" width="18.88671875" style="44" customWidth="1"/>
    <col min="5639" max="5639" width="13.5546875" style="44" customWidth="1"/>
    <col min="5640" max="5640" width="10.6640625" style="44" customWidth="1"/>
    <col min="5641" max="5641" width="35.88671875" style="44" customWidth="1"/>
    <col min="5642" max="5644" width="0" style="44" hidden="1" customWidth="1"/>
    <col min="5645" max="5645" width="46.33203125" style="44" customWidth="1"/>
    <col min="5646" max="5646" width="24.6640625" style="44" customWidth="1"/>
    <col min="5647" max="5888" width="7.88671875" style="44"/>
    <col min="5889" max="5889" width="5.109375" style="44" bestFit="1" customWidth="1"/>
    <col min="5890" max="5890" width="32.109375" style="44" customWidth="1"/>
    <col min="5891" max="5891" width="43.109375" style="44" customWidth="1"/>
    <col min="5892" max="5892" width="15.88671875" style="44" customWidth="1"/>
    <col min="5893" max="5893" width="55.109375" style="44" customWidth="1"/>
    <col min="5894" max="5894" width="18.88671875" style="44" customWidth="1"/>
    <col min="5895" max="5895" width="13.5546875" style="44" customWidth="1"/>
    <col min="5896" max="5896" width="10.6640625" style="44" customWidth="1"/>
    <col min="5897" max="5897" width="35.88671875" style="44" customWidth="1"/>
    <col min="5898" max="5900" width="0" style="44" hidden="1" customWidth="1"/>
    <col min="5901" max="5901" width="46.33203125" style="44" customWidth="1"/>
    <col min="5902" max="5902" width="24.6640625" style="44" customWidth="1"/>
    <col min="5903" max="6144" width="7.88671875" style="44"/>
    <col min="6145" max="6145" width="5.109375" style="44" bestFit="1" customWidth="1"/>
    <col min="6146" max="6146" width="32.109375" style="44" customWidth="1"/>
    <col min="6147" max="6147" width="43.109375" style="44" customWidth="1"/>
    <col min="6148" max="6148" width="15.88671875" style="44" customWidth="1"/>
    <col min="6149" max="6149" width="55.109375" style="44" customWidth="1"/>
    <col min="6150" max="6150" width="18.88671875" style="44" customWidth="1"/>
    <col min="6151" max="6151" width="13.5546875" style="44" customWidth="1"/>
    <col min="6152" max="6152" width="10.6640625" style="44" customWidth="1"/>
    <col min="6153" max="6153" width="35.88671875" style="44" customWidth="1"/>
    <col min="6154" max="6156" width="0" style="44" hidden="1" customWidth="1"/>
    <col min="6157" max="6157" width="46.33203125" style="44" customWidth="1"/>
    <col min="6158" max="6158" width="24.6640625" style="44" customWidth="1"/>
    <col min="6159" max="6400" width="7.88671875" style="44"/>
    <col min="6401" max="6401" width="5.109375" style="44" bestFit="1" customWidth="1"/>
    <col min="6402" max="6402" width="32.109375" style="44" customWidth="1"/>
    <col min="6403" max="6403" width="43.109375" style="44" customWidth="1"/>
    <col min="6404" max="6404" width="15.88671875" style="44" customWidth="1"/>
    <col min="6405" max="6405" width="55.109375" style="44" customWidth="1"/>
    <col min="6406" max="6406" width="18.88671875" style="44" customWidth="1"/>
    <col min="6407" max="6407" width="13.5546875" style="44" customWidth="1"/>
    <col min="6408" max="6408" width="10.6640625" style="44" customWidth="1"/>
    <col min="6409" max="6409" width="35.88671875" style="44" customWidth="1"/>
    <col min="6410" max="6412" width="0" style="44" hidden="1" customWidth="1"/>
    <col min="6413" max="6413" width="46.33203125" style="44" customWidth="1"/>
    <col min="6414" max="6414" width="24.6640625" style="44" customWidth="1"/>
    <col min="6415" max="6656" width="7.88671875" style="44"/>
    <col min="6657" max="6657" width="5.109375" style="44" bestFit="1" customWidth="1"/>
    <col min="6658" max="6658" width="32.109375" style="44" customWidth="1"/>
    <col min="6659" max="6659" width="43.109375" style="44" customWidth="1"/>
    <col min="6660" max="6660" width="15.88671875" style="44" customWidth="1"/>
    <col min="6661" max="6661" width="55.109375" style="44" customWidth="1"/>
    <col min="6662" max="6662" width="18.88671875" style="44" customWidth="1"/>
    <col min="6663" max="6663" width="13.5546875" style="44" customWidth="1"/>
    <col min="6664" max="6664" width="10.6640625" style="44" customWidth="1"/>
    <col min="6665" max="6665" width="35.88671875" style="44" customWidth="1"/>
    <col min="6666" max="6668" width="0" style="44" hidden="1" customWidth="1"/>
    <col min="6669" max="6669" width="46.33203125" style="44" customWidth="1"/>
    <col min="6670" max="6670" width="24.6640625" style="44" customWidth="1"/>
    <col min="6671" max="6912" width="7.88671875" style="44"/>
    <col min="6913" max="6913" width="5.109375" style="44" bestFit="1" customWidth="1"/>
    <col min="6914" max="6914" width="32.109375" style="44" customWidth="1"/>
    <col min="6915" max="6915" width="43.109375" style="44" customWidth="1"/>
    <col min="6916" max="6916" width="15.88671875" style="44" customWidth="1"/>
    <col min="6917" max="6917" width="55.109375" style="44" customWidth="1"/>
    <col min="6918" max="6918" width="18.88671875" style="44" customWidth="1"/>
    <col min="6919" max="6919" width="13.5546875" style="44" customWidth="1"/>
    <col min="6920" max="6920" width="10.6640625" style="44" customWidth="1"/>
    <col min="6921" max="6921" width="35.88671875" style="44" customWidth="1"/>
    <col min="6922" max="6924" width="0" style="44" hidden="1" customWidth="1"/>
    <col min="6925" max="6925" width="46.33203125" style="44" customWidth="1"/>
    <col min="6926" max="6926" width="24.6640625" style="44" customWidth="1"/>
    <col min="6927" max="7168" width="7.88671875" style="44"/>
    <col min="7169" max="7169" width="5.109375" style="44" bestFit="1" customWidth="1"/>
    <col min="7170" max="7170" width="32.109375" style="44" customWidth="1"/>
    <col min="7171" max="7171" width="43.109375" style="44" customWidth="1"/>
    <col min="7172" max="7172" width="15.88671875" style="44" customWidth="1"/>
    <col min="7173" max="7173" width="55.109375" style="44" customWidth="1"/>
    <col min="7174" max="7174" width="18.88671875" style="44" customWidth="1"/>
    <col min="7175" max="7175" width="13.5546875" style="44" customWidth="1"/>
    <col min="7176" max="7176" width="10.6640625" style="44" customWidth="1"/>
    <col min="7177" max="7177" width="35.88671875" style="44" customWidth="1"/>
    <col min="7178" max="7180" width="0" style="44" hidden="1" customWidth="1"/>
    <col min="7181" max="7181" width="46.33203125" style="44" customWidth="1"/>
    <col min="7182" max="7182" width="24.6640625" style="44" customWidth="1"/>
    <col min="7183" max="7424" width="7.88671875" style="44"/>
    <col min="7425" max="7425" width="5.109375" style="44" bestFit="1" customWidth="1"/>
    <col min="7426" max="7426" width="32.109375" style="44" customWidth="1"/>
    <col min="7427" max="7427" width="43.109375" style="44" customWidth="1"/>
    <col min="7428" max="7428" width="15.88671875" style="44" customWidth="1"/>
    <col min="7429" max="7429" width="55.109375" style="44" customWidth="1"/>
    <col min="7430" max="7430" width="18.88671875" style="44" customWidth="1"/>
    <col min="7431" max="7431" width="13.5546875" style="44" customWidth="1"/>
    <col min="7432" max="7432" width="10.6640625" style="44" customWidth="1"/>
    <col min="7433" max="7433" width="35.88671875" style="44" customWidth="1"/>
    <col min="7434" max="7436" width="0" style="44" hidden="1" customWidth="1"/>
    <col min="7437" max="7437" width="46.33203125" style="44" customWidth="1"/>
    <col min="7438" max="7438" width="24.6640625" style="44" customWidth="1"/>
    <col min="7439" max="7680" width="7.88671875" style="44"/>
    <col min="7681" max="7681" width="5.109375" style="44" bestFit="1" customWidth="1"/>
    <col min="7682" max="7682" width="32.109375" style="44" customWidth="1"/>
    <col min="7683" max="7683" width="43.109375" style="44" customWidth="1"/>
    <col min="7684" max="7684" width="15.88671875" style="44" customWidth="1"/>
    <col min="7685" max="7685" width="55.109375" style="44" customWidth="1"/>
    <col min="7686" max="7686" width="18.88671875" style="44" customWidth="1"/>
    <col min="7687" max="7687" width="13.5546875" style="44" customWidth="1"/>
    <col min="7688" max="7688" width="10.6640625" style="44" customWidth="1"/>
    <col min="7689" max="7689" width="35.88671875" style="44" customWidth="1"/>
    <col min="7690" max="7692" width="0" style="44" hidden="1" customWidth="1"/>
    <col min="7693" max="7693" width="46.33203125" style="44" customWidth="1"/>
    <col min="7694" max="7694" width="24.6640625" style="44" customWidth="1"/>
    <col min="7695" max="7936" width="7.88671875" style="44"/>
    <col min="7937" max="7937" width="5.109375" style="44" bestFit="1" customWidth="1"/>
    <col min="7938" max="7938" width="32.109375" style="44" customWidth="1"/>
    <col min="7939" max="7939" width="43.109375" style="44" customWidth="1"/>
    <col min="7940" max="7940" width="15.88671875" style="44" customWidth="1"/>
    <col min="7941" max="7941" width="55.109375" style="44" customWidth="1"/>
    <col min="7942" max="7942" width="18.88671875" style="44" customWidth="1"/>
    <col min="7943" max="7943" width="13.5546875" style="44" customWidth="1"/>
    <col min="7944" max="7944" width="10.6640625" style="44" customWidth="1"/>
    <col min="7945" max="7945" width="35.88671875" style="44" customWidth="1"/>
    <col min="7946" max="7948" width="0" style="44" hidden="1" customWidth="1"/>
    <col min="7949" max="7949" width="46.33203125" style="44" customWidth="1"/>
    <col min="7950" max="7950" width="24.6640625" style="44" customWidth="1"/>
    <col min="7951" max="8192" width="7.88671875" style="44"/>
    <col min="8193" max="8193" width="5.109375" style="44" bestFit="1" customWidth="1"/>
    <col min="8194" max="8194" width="32.109375" style="44" customWidth="1"/>
    <col min="8195" max="8195" width="43.109375" style="44" customWidth="1"/>
    <col min="8196" max="8196" width="15.88671875" style="44" customWidth="1"/>
    <col min="8197" max="8197" width="55.109375" style="44" customWidth="1"/>
    <col min="8198" max="8198" width="18.88671875" style="44" customWidth="1"/>
    <col min="8199" max="8199" width="13.5546875" style="44" customWidth="1"/>
    <col min="8200" max="8200" width="10.6640625" style="44" customWidth="1"/>
    <col min="8201" max="8201" width="35.88671875" style="44" customWidth="1"/>
    <col min="8202" max="8204" width="0" style="44" hidden="1" customWidth="1"/>
    <col min="8205" max="8205" width="46.33203125" style="44" customWidth="1"/>
    <col min="8206" max="8206" width="24.6640625" style="44" customWidth="1"/>
    <col min="8207" max="8448" width="7.88671875" style="44"/>
    <col min="8449" max="8449" width="5.109375" style="44" bestFit="1" customWidth="1"/>
    <col min="8450" max="8450" width="32.109375" style="44" customWidth="1"/>
    <col min="8451" max="8451" width="43.109375" style="44" customWidth="1"/>
    <col min="8452" max="8452" width="15.88671875" style="44" customWidth="1"/>
    <col min="8453" max="8453" width="55.109375" style="44" customWidth="1"/>
    <col min="8454" max="8454" width="18.88671875" style="44" customWidth="1"/>
    <col min="8455" max="8455" width="13.5546875" style="44" customWidth="1"/>
    <col min="8456" max="8456" width="10.6640625" style="44" customWidth="1"/>
    <col min="8457" max="8457" width="35.88671875" style="44" customWidth="1"/>
    <col min="8458" max="8460" width="0" style="44" hidden="1" customWidth="1"/>
    <col min="8461" max="8461" width="46.33203125" style="44" customWidth="1"/>
    <col min="8462" max="8462" width="24.6640625" style="44" customWidth="1"/>
    <col min="8463" max="8704" width="7.88671875" style="44"/>
    <col min="8705" max="8705" width="5.109375" style="44" bestFit="1" customWidth="1"/>
    <col min="8706" max="8706" width="32.109375" style="44" customWidth="1"/>
    <col min="8707" max="8707" width="43.109375" style="44" customWidth="1"/>
    <col min="8708" max="8708" width="15.88671875" style="44" customWidth="1"/>
    <col min="8709" max="8709" width="55.109375" style="44" customWidth="1"/>
    <col min="8710" max="8710" width="18.88671875" style="44" customWidth="1"/>
    <col min="8711" max="8711" width="13.5546875" style="44" customWidth="1"/>
    <col min="8712" max="8712" width="10.6640625" style="44" customWidth="1"/>
    <col min="8713" max="8713" width="35.88671875" style="44" customWidth="1"/>
    <col min="8714" max="8716" width="0" style="44" hidden="1" customWidth="1"/>
    <col min="8717" max="8717" width="46.33203125" style="44" customWidth="1"/>
    <col min="8718" max="8718" width="24.6640625" style="44" customWidth="1"/>
    <col min="8719" max="8960" width="7.88671875" style="44"/>
    <col min="8961" max="8961" width="5.109375" style="44" bestFit="1" customWidth="1"/>
    <col min="8962" max="8962" width="32.109375" style="44" customWidth="1"/>
    <col min="8963" max="8963" width="43.109375" style="44" customWidth="1"/>
    <col min="8964" max="8964" width="15.88671875" style="44" customWidth="1"/>
    <col min="8965" max="8965" width="55.109375" style="44" customWidth="1"/>
    <col min="8966" max="8966" width="18.88671875" style="44" customWidth="1"/>
    <col min="8967" max="8967" width="13.5546875" style="44" customWidth="1"/>
    <col min="8968" max="8968" width="10.6640625" style="44" customWidth="1"/>
    <col min="8969" max="8969" width="35.88671875" style="44" customWidth="1"/>
    <col min="8970" max="8972" width="0" style="44" hidden="1" customWidth="1"/>
    <col min="8973" max="8973" width="46.33203125" style="44" customWidth="1"/>
    <col min="8974" max="8974" width="24.6640625" style="44" customWidth="1"/>
    <col min="8975" max="9216" width="7.88671875" style="44"/>
    <col min="9217" max="9217" width="5.109375" style="44" bestFit="1" customWidth="1"/>
    <col min="9218" max="9218" width="32.109375" style="44" customWidth="1"/>
    <col min="9219" max="9219" width="43.109375" style="44" customWidth="1"/>
    <col min="9220" max="9220" width="15.88671875" style="44" customWidth="1"/>
    <col min="9221" max="9221" width="55.109375" style="44" customWidth="1"/>
    <col min="9222" max="9222" width="18.88671875" style="44" customWidth="1"/>
    <col min="9223" max="9223" width="13.5546875" style="44" customWidth="1"/>
    <col min="9224" max="9224" width="10.6640625" style="44" customWidth="1"/>
    <col min="9225" max="9225" width="35.88671875" style="44" customWidth="1"/>
    <col min="9226" max="9228" width="0" style="44" hidden="1" customWidth="1"/>
    <col min="9229" max="9229" width="46.33203125" style="44" customWidth="1"/>
    <col min="9230" max="9230" width="24.6640625" style="44" customWidth="1"/>
    <col min="9231" max="9472" width="7.88671875" style="44"/>
    <col min="9473" max="9473" width="5.109375" style="44" bestFit="1" customWidth="1"/>
    <col min="9474" max="9474" width="32.109375" style="44" customWidth="1"/>
    <col min="9475" max="9475" width="43.109375" style="44" customWidth="1"/>
    <col min="9476" max="9476" width="15.88671875" style="44" customWidth="1"/>
    <col min="9477" max="9477" width="55.109375" style="44" customWidth="1"/>
    <col min="9478" max="9478" width="18.88671875" style="44" customWidth="1"/>
    <col min="9479" max="9479" width="13.5546875" style="44" customWidth="1"/>
    <col min="9480" max="9480" width="10.6640625" style="44" customWidth="1"/>
    <col min="9481" max="9481" width="35.88671875" style="44" customWidth="1"/>
    <col min="9482" max="9484" width="0" style="44" hidden="1" customWidth="1"/>
    <col min="9485" max="9485" width="46.33203125" style="44" customWidth="1"/>
    <col min="9486" max="9486" width="24.6640625" style="44" customWidth="1"/>
    <col min="9487" max="9728" width="7.88671875" style="44"/>
    <col min="9729" max="9729" width="5.109375" style="44" bestFit="1" customWidth="1"/>
    <col min="9730" max="9730" width="32.109375" style="44" customWidth="1"/>
    <col min="9731" max="9731" width="43.109375" style="44" customWidth="1"/>
    <col min="9732" max="9732" width="15.88671875" style="44" customWidth="1"/>
    <col min="9733" max="9733" width="55.109375" style="44" customWidth="1"/>
    <col min="9734" max="9734" width="18.88671875" style="44" customWidth="1"/>
    <col min="9735" max="9735" width="13.5546875" style="44" customWidth="1"/>
    <col min="9736" max="9736" width="10.6640625" style="44" customWidth="1"/>
    <col min="9737" max="9737" width="35.88671875" style="44" customWidth="1"/>
    <col min="9738" max="9740" width="0" style="44" hidden="1" customWidth="1"/>
    <col min="9741" max="9741" width="46.33203125" style="44" customWidth="1"/>
    <col min="9742" max="9742" width="24.6640625" style="44" customWidth="1"/>
    <col min="9743" max="9984" width="7.88671875" style="44"/>
    <col min="9985" max="9985" width="5.109375" style="44" bestFit="1" customWidth="1"/>
    <col min="9986" max="9986" width="32.109375" style="44" customWidth="1"/>
    <col min="9987" max="9987" width="43.109375" style="44" customWidth="1"/>
    <col min="9988" max="9988" width="15.88671875" style="44" customWidth="1"/>
    <col min="9989" max="9989" width="55.109375" style="44" customWidth="1"/>
    <col min="9990" max="9990" width="18.88671875" style="44" customWidth="1"/>
    <col min="9991" max="9991" width="13.5546875" style="44" customWidth="1"/>
    <col min="9992" max="9992" width="10.6640625" style="44" customWidth="1"/>
    <col min="9993" max="9993" width="35.88671875" style="44" customWidth="1"/>
    <col min="9994" max="9996" width="0" style="44" hidden="1" customWidth="1"/>
    <col min="9997" max="9997" width="46.33203125" style="44" customWidth="1"/>
    <col min="9998" max="9998" width="24.6640625" style="44" customWidth="1"/>
    <col min="9999" max="10240" width="7.88671875" style="44"/>
    <col min="10241" max="10241" width="5.109375" style="44" bestFit="1" customWidth="1"/>
    <col min="10242" max="10242" width="32.109375" style="44" customWidth="1"/>
    <col min="10243" max="10243" width="43.109375" style="44" customWidth="1"/>
    <col min="10244" max="10244" width="15.88671875" style="44" customWidth="1"/>
    <col min="10245" max="10245" width="55.109375" style="44" customWidth="1"/>
    <col min="10246" max="10246" width="18.88671875" style="44" customWidth="1"/>
    <col min="10247" max="10247" width="13.5546875" style="44" customWidth="1"/>
    <col min="10248" max="10248" width="10.6640625" style="44" customWidth="1"/>
    <col min="10249" max="10249" width="35.88671875" style="44" customWidth="1"/>
    <col min="10250" max="10252" width="0" style="44" hidden="1" customWidth="1"/>
    <col min="10253" max="10253" width="46.33203125" style="44" customWidth="1"/>
    <col min="10254" max="10254" width="24.6640625" style="44" customWidth="1"/>
    <col min="10255" max="10496" width="7.88671875" style="44"/>
    <col min="10497" max="10497" width="5.109375" style="44" bestFit="1" customWidth="1"/>
    <col min="10498" max="10498" width="32.109375" style="44" customWidth="1"/>
    <col min="10499" max="10499" width="43.109375" style="44" customWidth="1"/>
    <col min="10500" max="10500" width="15.88671875" style="44" customWidth="1"/>
    <col min="10501" max="10501" width="55.109375" style="44" customWidth="1"/>
    <col min="10502" max="10502" width="18.88671875" style="44" customWidth="1"/>
    <col min="10503" max="10503" width="13.5546875" style="44" customWidth="1"/>
    <col min="10504" max="10504" width="10.6640625" style="44" customWidth="1"/>
    <col min="10505" max="10505" width="35.88671875" style="44" customWidth="1"/>
    <col min="10506" max="10508" width="0" style="44" hidden="1" customWidth="1"/>
    <col min="10509" max="10509" width="46.33203125" style="44" customWidth="1"/>
    <col min="10510" max="10510" width="24.6640625" style="44" customWidth="1"/>
    <col min="10511" max="10752" width="7.88671875" style="44"/>
    <col min="10753" max="10753" width="5.109375" style="44" bestFit="1" customWidth="1"/>
    <col min="10754" max="10754" width="32.109375" style="44" customWidth="1"/>
    <col min="10755" max="10755" width="43.109375" style="44" customWidth="1"/>
    <col min="10756" max="10756" width="15.88671875" style="44" customWidth="1"/>
    <col min="10757" max="10757" width="55.109375" style="44" customWidth="1"/>
    <col min="10758" max="10758" width="18.88671875" style="44" customWidth="1"/>
    <col min="10759" max="10759" width="13.5546875" style="44" customWidth="1"/>
    <col min="10760" max="10760" width="10.6640625" style="44" customWidth="1"/>
    <col min="10761" max="10761" width="35.88671875" style="44" customWidth="1"/>
    <col min="10762" max="10764" width="0" style="44" hidden="1" customWidth="1"/>
    <col min="10765" max="10765" width="46.33203125" style="44" customWidth="1"/>
    <col min="10766" max="10766" width="24.6640625" style="44" customWidth="1"/>
    <col min="10767" max="11008" width="7.88671875" style="44"/>
    <col min="11009" max="11009" width="5.109375" style="44" bestFit="1" customWidth="1"/>
    <col min="11010" max="11010" width="32.109375" style="44" customWidth="1"/>
    <col min="11011" max="11011" width="43.109375" style="44" customWidth="1"/>
    <col min="11012" max="11012" width="15.88671875" style="44" customWidth="1"/>
    <col min="11013" max="11013" width="55.109375" style="44" customWidth="1"/>
    <col min="11014" max="11014" width="18.88671875" style="44" customWidth="1"/>
    <col min="11015" max="11015" width="13.5546875" style="44" customWidth="1"/>
    <col min="11016" max="11016" width="10.6640625" style="44" customWidth="1"/>
    <col min="11017" max="11017" width="35.88671875" style="44" customWidth="1"/>
    <col min="11018" max="11020" width="0" style="44" hidden="1" customWidth="1"/>
    <col min="11021" max="11021" width="46.33203125" style="44" customWidth="1"/>
    <col min="11022" max="11022" width="24.6640625" style="44" customWidth="1"/>
    <col min="11023" max="11264" width="7.88671875" style="44"/>
    <col min="11265" max="11265" width="5.109375" style="44" bestFit="1" customWidth="1"/>
    <col min="11266" max="11266" width="32.109375" style="44" customWidth="1"/>
    <col min="11267" max="11267" width="43.109375" style="44" customWidth="1"/>
    <col min="11268" max="11268" width="15.88671875" style="44" customWidth="1"/>
    <col min="11269" max="11269" width="55.109375" style="44" customWidth="1"/>
    <col min="11270" max="11270" width="18.88671875" style="44" customWidth="1"/>
    <col min="11271" max="11271" width="13.5546875" style="44" customWidth="1"/>
    <col min="11272" max="11272" width="10.6640625" style="44" customWidth="1"/>
    <col min="11273" max="11273" width="35.88671875" style="44" customWidth="1"/>
    <col min="11274" max="11276" width="0" style="44" hidden="1" customWidth="1"/>
    <col min="11277" max="11277" width="46.33203125" style="44" customWidth="1"/>
    <col min="11278" max="11278" width="24.6640625" style="44" customWidth="1"/>
    <col min="11279" max="11520" width="7.88671875" style="44"/>
    <col min="11521" max="11521" width="5.109375" style="44" bestFit="1" customWidth="1"/>
    <col min="11522" max="11522" width="32.109375" style="44" customWidth="1"/>
    <col min="11523" max="11523" width="43.109375" style="44" customWidth="1"/>
    <col min="11524" max="11524" width="15.88671875" style="44" customWidth="1"/>
    <col min="11525" max="11525" width="55.109375" style="44" customWidth="1"/>
    <col min="11526" max="11526" width="18.88671875" style="44" customWidth="1"/>
    <col min="11527" max="11527" width="13.5546875" style="44" customWidth="1"/>
    <col min="11528" max="11528" width="10.6640625" style="44" customWidth="1"/>
    <col min="11529" max="11529" width="35.88671875" style="44" customWidth="1"/>
    <col min="11530" max="11532" width="0" style="44" hidden="1" customWidth="1"/>
    <col min="11533" max="11533" width="46.33203125" style="44" customWidth="1"/>
    <col min="11534" max="11534" width="24.6640625" style="44" customWidth="1"/>
    <col min="11535" max="11776" width="7.88671875" style="44"/>
    <col min="11777" max="11777" width="5.109375" style="44" bestFit="1" customWidth="1"/>
    <col min="11778" max="11778" width="32.109375" style="44" customWidth="1"/>
    <col min="11779" max="11779" width="43.109375" style="44" customWidth="1"/>
    <col min="11780" max="11780" width="15.88671875" style="44" customWidth="1"/>
    <col min="11781" max="11781" width="55.109375" style="44" customWidth="1"/>
    <col min="11782" max="11782" width="18.88671875" style="44" customWidth="1"/>
    <col min="11783" max="11783" width="13.5546875" style="44" customWidth="1"/>
    <col min="11784" max="11784" width="10.6640625" style="44" customWidth="1"/>
    <col min="11785" max="11785" width="35.88671875" style="44" customWidth="1"/>
    <col min="11786" max="11788" width="0" style="44" hidden="1" customWidth="1"/>
    <col min="11789" max="11789" width="46.33203125" style="44" customWidth="1"/>
    <col min="11790" max="11790" width="24.6640625" style="44" customWidth="1"/>
    <col min="11791" max="12032" width="7.88671875" style="44"/>
    <col min="12033" max="12033" width="5.109375" style="44" bestFit="1" customWidth="1"/>
    <col min="12034" max="12034" width="32.109375" style="44" customWidth="1"/>
    <col min="12035" max="12035" width="43.109375" style="44" customWidth="1"/>
    <col min="12036" max="12036" width="15.88671875" style="44" customWidth="1"/>
    <col min="12037" max="12037" width="55.109375" style="44" customWidth="1"/>
    <col min="12038" max="12038" width="18.88671875" style="44" customWidth="1"/>
    <col min="12039" max="12039" width="13.5546875" style="44" customWidth="1"/>
    <col min="12040" max="12040" width="10.6640625" style="44" customWidth="1"/>
    <col min="12041" max="12041" width="35.88671875" style="44" customWidth="1"/>
    <col min="12042" max="12044" width="0" style="44" hidden="1" customWidth="1"/>
    <col min="12045" max="12045" width="46.33203125" style="44" customWidth="1"/>
    <col min="12046" max="12046" width="24.6640625" style="44" customWidth="1"/>
    <col min="12047" max="12288" width="7.88671875" style="44"/>
    <col min="12289" max="12289" width="5.109375" style="44" bestFit="1" customWidth="1"/>
    <col min="12290" max="12290" width="32.109375" style="44" customWidth="1"/>
    <col min="12291" max="12291" width="43.109375" style="44" customWidth="1"/>
    <col min="12292" max="12292" width="15.88671875" style="44" customWidth="1"/>
    <col min="12293" max="12293" width="55.109375" style="44" customWidth="1"/>
    <col min="12294" max="12294" width="18.88671875" style="44" customWidth="1"/>
    <col min="12295" max="12295" width="13.5546875" style="44" customWidth="1"/>
    <col min="12296" max="12296" width="10.6640625" style="44" customWidth="1"/>
    <col min="12297" max="12297" width="35.88671875" style="44" customWidth="1"/>
    <col min="12298" max="12300" width="0" style="44" hidden="1" customWidth="1"/>
    <col min="12301" max="12301" width="46.33203125" style="44" customWidth="1"/>
    <col min="12302" max="12302" width="24.6640625" style="44" customWidth="1"/>
    <col min="12303" max="12544" width="7.88671875" style="44"/>
    <col min="12545" max="12545" width="5.109375" style="44" bestFit="1" customWidth="1"/>
    <col min="12546" max="12546" width="32.109375" style="44" customWidth="1"/>
    <col min="12547" max="12547" width="43.109375" style="44" customWidth="1"/>
    <col min="12548" max="12548" width="15.88671875" style="44" customWidth="1"/>
    <col min="12549" max="12549" width="55.109375" style="44" customWidth="1"/>
    <col min="12550" max="12550" width="18.88671875" style="44" customWidth="1"/>
    <col min="12551" max="12551" width="13.5546875" style="44" customWidth="1"/>
    <col min="12552" max="12552" width="10.6640625" style="44" customWidth="1"/>
    <col min="12553" max="12553" width="35.88671875" style="44" customWidth="1"/>
    <col min="12554" max="12556" width="0" style="44" hidden="1" customWidth="1"/>
    <col min="12557" max="12557" width="46.33203125" style="44" customWidth="1"/>
    <col min="12558" max="12558" width="24.6640625" style="44" customWidth="1"/>
    <col min="12559" max="12800" width="7.88671875" style="44"/>
    <col min="12801" max="12801" width="5.109375" style="44" bestFit="1" customWidth="1"/>
    <col min="12802" max="12802" width="32.109375" style="44" customWidth="1"/>
    <col min="12803" max="12803" width="43.109375" style="44" customWidth="1"/>
    <col min="12804" max="12804" width="15.88671875" style="44" customWidth="1"/>
    <col min="12805" max="12805" width="55.109375" style="44" customWidth="1"/>
    <col min="12806" max="12806" width="18.88671875" style="44" customWidth="1"/>
    <col min="12807" max="12807" width="13.5546875" style="44" customWidth="1"/>
    <col min="12808" max="12808" width="10.6640625" style="44" customWidth="1"/>
    <col min="12809" max="12809" width="35.88671875" style="44" customWidth="1"/>
    <col min="12810" max="12812" width="0" style="44" hidden="1" customWidth="1"/>
    <col min="12813" max="12813" width="46.33203125" style="44" customWidth="1"/>
    <col min="12814" max="12814" width="24.6640625" style="44" customWidth="1"/>
    <col min="12815" max="13056" width="7.88671875" style="44"/>
    <col min="13057" max="13057" width="5.109375" style="44" bestFit="1" customWidth="1"/>
    <col min="13058" max="13058" width="32.109375" style="44" customWidth="1"/>
    <col min="13059" max="13059" width="43.109375" style="44" customWidth="1"/>
    <col min="13060" max="13060" width="15.88671875" style="44" customWidth="1"/>
    <col min="13061" max="13061" width="55.109375" style="44" customWidth="1"/>
    <col min="13062" max="13062" width="18.88671875" style="44" customWidth="1"/>
    <col min="13063" max="13063" width="13.5546875" style="44" customWidth="1"/>
    <col min="13064" max="13064" width="10.6640625" style="44" customWidth="1"/>
    <col min="13065" max="13065" width="35.88671875" style="44" customWidth="1"/>
    <col min="13066" max="13068" width="0" style="44" hidden="1" customWidth="1"/>
    <col min="13069" max="13069" width="46.33203125" style="44" customWidth="1"/>
    <col min="13070" max="13070" width="24.6640625" style="44" customWidth="1"/>
    <col min="13071" max="13312" width="7.88671875" style="44"/>
    <col min="13313" max="13313" width="5.109375" style="44" bestFit="1" customWidth="1"/>
    <col min="13314" max="13314" width="32.109375" style="44" customWidth="1"/>
    <col min="13315" max="13315" width="43.109375" style="44" customWidth="1"/>
    <col min="13316" max="13316" width="15.88671875" style="44" customWidth="1"/>
    <col min="13317" max="13317" width="55.109375" style="44" customWidth="1"/>
    <col min="13318" max="13318" width="18.88671875" style="44" customWidth="1"/>
    <col min="13319" max="13319" width="13.5546875" style="44" customWidth="1"/>
    <col min="13320" max="13320" width="10.6640625" style="44" customWidth="1"/>
    <col min="13321" max="13321" width="35.88671875" style="44" customWidth="1"/>
    <col min="13322" max="13324" width="0" style="44" hidden="1" customWidth="1"/>
    <col min="13325" max="13325" width="46.33203125" style="44" customWidth="1"/>
    <col min="13326" max="13326" width="24.6640625" style="44" customWidth="1"/>
    <col min="13327" max="13568" width="7.88671875" style="44"/>
    <col min="13569" max="13569" width="5.109375" style="44" bestFit="1" customWidth="1"/>
    <col min="13570" max="13570" width="32.109375" style="44" customWidth="1"/>
    <col min="13571" max="13571" width="43.109375" style="44" customWidth="1"/>
    <col min="13572" max="13572" width="15.88671875" style="44" customWidth="1"/>
    <col min="13573" max="13573" width="55.109375" style="44" customWidth="1"/>
    <col min="13574" max="13574" width="18.88671875" style="44" customWidth="1"/>
    <col min="13575" max="13575" width="13.5546875" style="44" customWidth="1"/>
    <col min="13576" max="13576" width="10.6640625" style="44" customWidth="1"/>
    <col min="13577" max="13577" width="35.88671875" style="44" customWidth="1"/>
    <col min="13578" max="13580" width="0" style="44" hidden="1" customWidth="1"/>
    <col min="13581" max="13581" width="46.33203125" style="44" customWidth="1"/>
    <col min="13582" max="13582" width="24.6640625" style="44" customWidth="1"/>
    <col min="13583" max="13824" width="7.88671875" style="44"/>
    <col min="13825" max="13825" width="5.109375" style="44" bestFit="1" customWidth="1"/>
    <col min="13826" max="13826" width="32.109375" style="44" customWidth="1"/>
    <col min="13827" max="13827" width="43.109375" style="44" customWidth="1"/>
    <col min="13828" max="13828" width="15.88671875" style="44" customWidth="1"/>
    <col min="13829" max="13829" width="55.109375" style="44" customWidth="1"/>
    <col min="13830" max="13830" width="18.88671875" style="44" customWidth="1"/>
    <col min="13831" max="13831" width="13.5546875" style="44" customWidth="1"/>
    <col min="13832" max="13832" width="10.6640625" style="44" customWidth="1"/>
    <col min="13833" max="13833" width="35.88671875" style="44" customWidth="1"/>
    <col min="13834" max="13836" width="0" style="44" hidden="1" customWidth="1"/>
    <col min="13837" max="13837" width="46.33203125" style="44" customWidth="1"/>
    <col min="13838" max="13838" width="24.6640625" style="44" customWidth="1"/>
    <col min="13839" max="14080" width="7.88671875" style="44"/>
    <col min="14081" max="14081" width="5.109375" style="44" bestFit="1" customWidth="1"/>
    <col min="14082" max="14082" width="32.109375" style="44" customWidth="1"/>
    <col min="14083" max="14083" width="43.109375" style="44" customWidth="1"/>
    <col min="14084" max="14084" width="15.88671875" style="44" customWidth="1"/>
    <col min="14085" max="14085" width="55.109375" style="44" customWidth="1"/>
    <col min="14086" max="14086" width="18.88671875" style="44" customWidth="1"/>
    <col min="14087" max="14087" width="13.5546875" style="44" customWidth="1"/>
    <col min="14088" max="14088" width="10.6640625" style="44" customWidth="1"/>
    <col min="14089" max="14089" width="35.88671875" style="44" customWidth="1"/>
    <col min="14090" max="14092" width="0" style="44" hidden="1" customWidth="1"/>
    <col min="14093" max="14093" width="46.33203125" style="44" customWidth="1"/>
    <col min="14094" max="14094" width="24.6640625" style="44" customWidth="1"/>
    <col min="14095" max="14336" width="7.88671875" style="44"/>
    <col min="14337" max="14337" width="5.109375" style="44" bestFit="1" customWidth="1"/>
    <col min="14338" max="14338" width="32.109375" style="44" customWidth="1"/>
    <col min="14339" max="14339" width="43.109375" style="44" customWidth="1"/>
    <col min="14340" max="14340" width="15.88671875" style="44" customWidth="1"/>
    <col min="14341" max="14341" width="55.109375" style="44" customWidth="1"/>
    <col min="14342" max="14342" width="18.88671875" style="44" customWidth="1"/>
    <col min="14343" max="14343" width="13.5546875" style="44" customWidth="1"/>
    <col min="14344" max="14344" width="10.6640625" style="44" customWidth="1"/>
    <col min="14345" max="14345" width="35.88671875" style="44" customWidth="1"/>
    <col min="14346" max="14348" width="0" style="44" hidden="1" customWidth="1"/>
    <col min="14349" max="14349" width="46.33203125" style="44" customWidth="1"/>
    <col min="14350" max="14350" width="24.6640625" style="44" customWidth="1"/>
    <col min="14351" max="14592" width="7.88671875" style="44"/>
    <col min="14593" max="14593" width="5.109375" style="44" bestFit="1" customWidth="1"/>
    <col min="14594" max="14594" width="32.109375" style="44" customWidth="1"/>
    <col min="14595" max="14595" width="43.109375" style="44" customWidth="1"/>
    <col min="14596" max="14596" width="15.88671875" style="44" customWidth="1"/>
    <col min="14597" max="14597" width="55.109375" style="44" customWidth="1"/>
    <col min="14598" max="14598" width="18.88671875" style="44" customWidth="1"/>
    <col min="14599" max="14599" width="13.5546875" style="44" customWidth="1"/>
    <col min="14600" max="14600" width="10.6640625" style="44" customWidth="1"/>
    <col min="14601" max="14601" width="35.88671875" style="44" customWidth="1"/>
    <col min="14602" max="14604" width="0" style="44" hidden="1" customWidth="1"/>
    <col min="14605" max="14605" width="46.33203125" style="44" customWidth="1"/>
    <col min="14606" max="14606" width="24.6640625" style="44" customWidth="1"/>
    <col min="14607" max="14848" width="7.88671875" style="44"/>
    <col min="14849" max="14849" width="5.109375" style="44" bestFit="1" customWidth="1"/>
    <col min="14850" max="14850" width="32.109375" style="44" customWidth="1"/>
    <col min="14851" max="14851" width="43.109375" style="44" customWidth="1"/>
    <col min="14852" max="14852" width="15.88671875" style="44" customWidth="1"/>
    <col min="14853" max="14853" width="55.109375" style="44" customWidth="1"/>
    <col min="14854" max="14854" width="18.88671875" style="44" customWidth="1"/>
    <col min="14855" max="14855" width="13.5546875" style="44" customWidth="1"/>
    <col min="14856" max="14856" width="10.6640625" style="44" customWidth="1"/>
    <col min="14857" max="14857" width="35.88671875" style="44" customWidth="1"/>
    <col min="14858" max="14860" width="0" style="44" hidden="1" customWidth="1"/>
    <col min="14861" max="14861" width="46.33203125" style="44" customWidth="1"/>
    <col min="14862" max="14862" width="24.6640625" style="44" customWidth="1"/>
    <col min="14863" max="15104" width="7.88671875" style="44"/>
    <col min="15105" max="15105" width="5.109375" style="44" bestFit="1" customWidth="1"/>
    <col min="15106" max="15106" width="32.109375" style="44" customWidth="1"/>
    <col min="15107" max="15107" width="43.109375" style="44" customWidth="1"/>
    <col min="15108" max="15108" width="15.88671875" style="44" customWidth="1"/>
    <col min="15109" max="15109" width="55.109375" style="44" customWidth="1"/>
    <col min="15110" max="15110" width="18.88671875" style="44" customWidth="1"/>
    <col min="15111" max="15111" width="13.5546875" style="44" customWidth="1"/>
    <col min="15112" max="15112" width="10.6640625" style="44" customWidth="1"/>
    <col min="15113" max="15113" width="35.88671875" style="44" customWidth="1"/>
    <col min="15114" max="15116" width="0" style="44" hidden="1" customWidth="1"/>
    <col min="15117" max="15117" width="46.33203125" style="44" customWidth="1"/>
    <col min="15118" max="15118" width="24.6640625" style="44" customWidth="1"/>
    <col min="15119" max="15360" width="7.88671875" style="44"/>
    <col min="15361" max="15361" width="5.109375" style="44" bestFit="1" customWidth="1"/>
    <col min="15362" max="15362" width="32.109375" style="44" customWidth="1"/>
    <col min="15363" max="15363" width="43.109375" style="44" customWidth="1"/>
    <col min="15364" max="15364" width="15.88671875" style="44" customWidth="1"/>
    <col min="15365" max="15365" width="55.109375" style="44" customWidth="1"/>
    <col min="15366" max="15366" width="18.88671875" style="44" customWidth="1"/>
    <col min="15367" max="15367" width="13.5546875" style="44" customWidth="1"/>
    <col min="15368" max="15368" width="10.6640625" style="44" customWidth="1"/>
    <col min="15369" max="15369" width="35.88671875" style="44" customWidth="1"/>
    <col min="15370" max="15372" width="0" style="44" hidden="1" customWidth="1"/>
    <col min="15373" max="15373" width="46.33203125" style="44" customWidth="1"/>
    <col min="15374" max="15374" width="24.6640625" style="44" customWidth="1"/>
    <col min="15375" max="15616" width="7.88671875" style="44"/>
    <col min="15617" max="15617" width="5.109375" style="44" bestFit="1" customWidth="1"/>
    <col min="15618" max="15618" width="32.109375" style="44" customWidth="1"/>
    <col min="15619" max="15619" width="43.109375" style="44" customWidth="1"/>
    <col min="15620" max="15620" width="15.88671875" style="44" customWidth="1"/>
    <col min="15621" max="15621" width="55.109375" style="44" customWidth="1"/>
    <col min="15622" max="15622" width="18.88671875" style="44" customWidth="1"/>
    <col min="15623" max="15623" width="13.5546875" style="44" customWidth="1"/>
    <col min="15624" max="15624" width="10.6640625" style="44" customWidth="1"/>
    <col min="15625" max="15625" width="35.88671875" style="44" customWidth="1"/>
    <col min="15626" max="15628" width="0" style="44" hidden="1" customWidth="1"/>
    <col min="15629" max="15629" width="46.33203125" style="44" customWidth="1"/>
    <col min="15630" max="15630" width="24.6640625" style="44" customWidth="1"/>
    <col min="15631" max="15872" width="7.88671875" style="44"/>
    <col min="15873" max="15873" width="5.109375" style="44" bestFit="1" customWidth="1"/>
    <col min="15874" max="15874" width="32.109375" style="44" customWidth="1"/>
    <col min="15875" max="15875" width="43.109375" style="44" customWidth="1"/>
    <col min="15876" max="15876" width="15.88671875" style="44" customWidth="1"/>
    <col min="15877" max="15877" width="55.109375" style="44" customWidth="1"/>
    <col min="15878" max="15878" width="18.88671875" style="44" customWidth="1"/>
    <col min="15879" max="15879" width="13.5546875" style="44" customWidth="1"/>
    <col min="15880" max="15880" width="10.6640625" style="44" customWidth="1"/>
    <col min="15881" max="15881" width="35.88671875" style="44" customWidth="1"/>
    <col min="15882" max="15884" width="0" style="44" hidden="1" customWidth="1"/>
    <col min="15885" max="15885" width="46.33203125" style="44" customWidth="1"/>
    <col min="15886" max="15886" width="24.6640625" style="44" customWidth="1"/>
    <col min="15887" max="16128" width="7.88671875" style="44"/>
    <col min="16129" max="16129" width="5.109375" style="44" bestFit="1" customWidth="1"/>
    <col min="16130" max="16130" width="32.109375" style="44" customWidth="1"/>
    <col min="16131" max="16131" width="43.109375" style="44" customWidth="1"/>
    <col min="16132" max="16132" width="15.88671875" style="44" customWidth="1"/>
    <col min="16133" max="16133" width="55.109375" style="44" customWidth="1"/>
    <col min="16134" max="16134" width="18.88671875" style="44" customWidth="1"/>
    <col min="16135" max="16135" width="13.5546875" style="44" customWidth="1"/>
    <col min="16136" max="16136" width="10.6640625" style="44" customWidth="1"/>
    <col min="16137" max="16137" width="35.88671875" style="44" customWidth="1"/>
    <col min="16138" max="16140" width="0" style="44" hidden="1" customWidth="1"/>
    <col min="16141" max="16141" width="46.33203125" style="44" customWidth="1"/>
    <col min="16142" max="16142" width="24.6640625" style="44" customWidth="1"/>
    <col min="16143" max="16384" width="7.88671875" style="44"/>
  </cols>
  <sheetData>
    <row r="1" spans="1:14" ht="24.75" customHeight="1">
      <c r="A1" s="417"/>
      <c r="B1" s="419"/>
      <c r="C1" s="420"/>
      <c r="D1" s="42" t="s">
        <v>122</v>
      </c>
      <c r="E1" s="43">
        <f>'Profil Dostawcy'!C5</f>
        <v>0</v>
      </c>
      <c r="F1" s="424" t="s">
        <v>123</v>
      </c>
      <c r="G1" s="376"/>
      <c r="H1" s="376"/>
      <c r="I1" s="376"/>
      <c r="J1" s="376"/>
      <c r="K1" s="376"/>
      <c r="L1" s="376"/>
      <c r="M1" s="376"/>
      <c r="N1" s="177"/>
    </row>
    <row r="2" spans="1:14" ht="45" customHeight="1">
      <c r="A2" s="417"/>
      <c r="B2" s="421"/>
      <c r="C2" s="397"/>
      <c r="D2" s="45" t="s">
        <v>124</v>
      </c>
      <c r="F2" s="425"/>
      <c r="G2" s="376"/>
      <c r="H2" s="376"/>
      <c r="I2" s="376"/>
      <c r="J2" s="376"/>
      <c r="K2" s="376"/>
      <c r="L2" s="376"/>
      <c r="M2" s="376"/>
      <c r="N2" s="428" t="s">
        <v>402</v>
      </c>
    </row>
    <row r="3" spans="1:14" ht="25.5" customHeight="1">
      <c r="A3" s="417"/>
      <c r="B3" s="421"/>
      <c r="C3" s="397"/>
      <c r="D3" s="46" t="s">
        <v>125</v>
      </c>
      <c r="F3" s="425"/>
      <c r="G3" s="376"/>
      <c r="H3" s="376"/>
      <c r="I3" s="376"/>
      <c r="J3" s="376"/>
      <c r="K3" s="376"/>
      <c r="L3" s="376"/>
      <c r="M3" s="376"/>
      <c r="N3" s="429"/>
    </row>
    <row r="4" spans="1:14" ht="27.75" customHeight="1">
      <c r="A4" s="418"/>
      <c r="B4" s="422"/>
      <c r="C4" s="423"/>
      <c r="D4" s="47" t="s">
        <v>126</v>
      </c>
      <c r="E4" s="48"/>
      <c r="F4" s="426"/>
      <c r="G4" s="427"/>
      <c r="H4" s="427"/>
      <c r="I4" s="427"/>
      <c r="J4" s="427"/>
      <c r="K4" s="427"/>
      <c r="L4" s="427"/>
      <c r="M4" s="427"/>
      <c r="N4" s="178"/>
    </row>
    <row r="5" spans="1:14" s="58" customFormat="1" ht="75.75" customHeight="1">
      <c r="A5" s="49" t="s">
        <v>127</v>
      </c>
      <c r="B5" s="50" t="s">
        <v>128</v>
      </c>
      <c r="C5" s="51" t="s">
        <v>129</v>
      </c>
      <c r="D5" s="50" t="s">
        <v>130</v>
      </c>
      <c r="E5" s="50" t="s">
        <v>131</v>
      </c>
      <c r="F5" s="50" t="s">
        <v>132</v>
      </c>
      <c r="G5" s="52" t="s">
        <v>133</v>
      </c>
      <c r="H5" s="53" t="s">
        <v>134</v>
      </c>
      <c r="I5" s="54" t="s">
        <v>135</v>
      </c>
      <c r="J5" s="55" t="s">
        <v>136</v>
      </c>
      <c r="K5" s="56" t="s">
        <v>137</v>
      </c>
      <c r="L5" s="57" t="s">
        <v>138</v>
      </c>
      <c r="M5" s="56" t="s">
        <v>139</v>
      </c>
      <c r="N5" s="56" t="s">
        <v>140</v>
      </c>
    </row>
    <row r="6" spans="1:14" s="58" customFormat="1" ht="44.25" customHeight="1" thickBot="1">
      <c r="A6" s="59"/>
      <c r="B6" s="383" t="s">
        <v>141</v>
      </c>
      <c r="C6" s="407"/>
      <c r="D6" s="385" t="s">
        <v>142</v>
      </c>
      <c r="E6" s="430"/>
      <c r="F6" s="430"/>
      <c r="G6" s="430"/>
      <c r="H6" s="430"/>
      <c r="I6" s="430"/>
      <c r="J6" s="430"/>
      <c r="K6" s="430"/>
      <c r="L6" s="430"/>
      <c r="M6" s="430"/>
      <c r="N6" s="431"/>
    </row>
    <row r="7" spans="1:14" ht="86.4" customHeight="1" thickBot="1">
      <c r="A7" s="42">
        <v>1</v>
      </c>
      <c r="B7" s="60" t="s">
        <v>410</v>
      </c>
      <c r="C7" s="61" t="s">
        <v>143</v>
      </c>
      <c r="D7" s="62"/>
      <c r="G7" s="63"/>
      <c r="H7" s="64" t="str">
        <f t="shared" ref="H7:H71" si="0">IF(G7="NA","",IF(G7&gt;2,"Low",IF(G7&gt;1,"Med","High")))</f>
        <v>High</v>
      </c>
      <c r="I7" s="65"/>
      <c r="J7" s="65" t="s">
        <v>144</v>
      </c>
      <c r="K7" s="65" t="s">
        <v>145</v>
      </c>
      <c r="L7" s="66" t="s">
        <v>144</v>
      </c>
      <c r="M7" s="65"/>
      <c r="N7" s="65"/>
    </row>
    <row r="8" spans="1:14" ht="106.2" thickBot="1">
      <c r="A8" s="42">
        <v>2</v>
      </c>
      <c r="B8" s="60" t="s">
        <v>146</v>
      </c>
      <c r="C8" s="61" t="s">
        <v>147</v>
      </c>
      <c r="D8" s="62"/>
      <c r="G8" s="63"/>
      <c r="H8" s="64" t="str">
        <f t="shared" si="0"/>
        <v>High</v>
      </c>
      <c r="I8" s="65"/>
      <c r="J8" s="65" t="s">
        <v>144</v>
      </c>
      <c r="K8" s="65" t="s">
        <v>148</v>
      </c>
      <c r="L8" s="66" t="s">
        <v>144</v>
      </c>
      <c r="M8" s="65"/>
      <c r="N8" s="65"/>
    </row>
    <row r="9" spans="1:14" ht="111" customHeight="1" thickBot="1">
      <c r="A9" s="42">
        <v>3</v>
      </c>
      <c r="B9" s="60" t="s">
        <v>149</v>
      </c>
      <c r="C9" s="61" t="s">
        <v>150</v>
      </c>
      <c r="D9" s="62"/>
      <c r="G9" s="63"/>
      <c r="H9" s="64" t="str">
        <f t="shared" si="0"/>
        <v>High</v>
      </c>
      <c r="I9" s="65"/>
      <c r="J9" s="65"/>
      <c r="K9" s="65"/>
      <c r="L9" s="66"/>
      <c r="M9" s="65"/>
      <c r="N9" s="65"/>
    </row>
    <row r="10" spans="1:14" ht="78" customHeight="1" thickBot="1">
      <c r="A10" s="42">
        <v>4</v>
      </c>
      <c r="B10" s="60" t="s">
        <v>151</v>
      </c>
      <c r="C10" s="61" t="s">
        <v>152</v>
      </c>
      <c r="D10" s="62"/>
      <c r="G10" s="63"/>
      <c r="H10" s="64" t="str">
        <f t="shared" si="0"/>
        <v>High</v>
      </c>
      <c r="I10" s="65"/>
      <c r="J10" s="65" t="s">
        <v>153</v>
      </c>
      <c r="K10" s="65" t="s">
        <v>145</v>
      </c>
      <c r="L10" s="66" t="s">
        <v>154</v>
      </c>
      <c r="M10" s="65"/>
      <c r="N10" s="65"/>
    </row>
    <row r="11" spans="1:14" ht="153.75" customHeight="1" thickBot="1">
      <c r="A11" s="42">
        <v>5</v>
      </c>
      <c r="B11" s="67" t="s">
        <v>155</v>
      </c>
      <c r="C11" s="61" t="s">
        <v>156</v>
      </c>
      <c r="D11" s="62"/>
      <c r="G11" s="63"/>
      <c r="H11" s="64" t="str">
        <f t="shared" si="0"/>
        <v>High</v>
      </c>
      <c r="I11" s="65"/>
      <c r="J11" s="65"/>
      <c r="K11" s="65"/>
      <c r="L11" s="66"/>
      <c r="M11" s="65"/>
      <c r="N11" s="65"/>
    </row>
    <row r="12" spans="1:14" ht="78" customHeight="1" thickBot="1">
      <c r="A12" s="42">
        <v>6</v>
      </c>
      <c r="B12" s="60" t="s">
        <v>157</v>
      </c>
      <c r="C12" s="61" t="s">
        <v>158</v>
      </c>
      <c r="D12" s="62"/>
      <c r="G12" s="63"/>
      <c r="H12" s="64" t="str">
        <f t="shared" si="0"/>
        <v>High</v>
      </c>
      <c r="I12" s="65"/>
      <c r="J12" s="65"/>
      <c r="K12" s="65"/>
      <c r="L12" s="66"/>
      <c r="M12" s="65"/>
      <c r="N12" s="65"/>
    </row>
    <row r="13" spans="1:14" ht="108" customHeight="1" thickBot="1">
      <c r="A13" s="42">
        <v>7</v>
      </c>
      <c r="B13" s="60" t="s">
        <v>159</v>
      </c>
      <c r="C13" s="61" t="s">
        <v>160</v>
      </c>
      <c r="D13" s="62"/>
      <c r="G13" s="63"/>
      <c r="H13" s="64" t="str">
        <f t="shared" si="0"/>
        <v>High</v>
      </c>
      <c r="I13" s="65"/>
      <c r="J13" s="65"/>
      <c r="K13" s="65"/>
      <c r="L13" s="66"/>
      <c r="M13" s="65"/>
      <c r="N13" s="65"/>
    </row>
    <row r="14" spans="1:14" ht="81.75" customHeight="1" thickBot="1">
      <c r="A14" s="42">
        <v>8</v>
      </c>
      <c r="B14" s="60" t="s">
        <v>161</v>
      </c>
      <c r="C14" s="61" t="s">
        <v>162</v>
      </c>
      <c r="D14" s="62"/>
      <c r="G14" s="63"/>
      <c r="H14" s="64" t="str">
        <f t="shared" si="0"/>
        <v>High</v>
      </c>
      <c r="I14" s="65"/>
      <c r="J14" s="65" t="s">
        <v>144</v>
      </c>
      <c r="K14" s="65" t="s">
        <v>145</v>
      </c>
      <c r="L14" s="66" t="s">
        <v>144</v>
      </c>
      <c r="M14" s="65"/>
      <c r="N14" s="65"/>
    </row>
    <row r="15" spans="1:14" s="69" customFormat="1" ht="41.25" customHeight="1" thickBot="1">
      <c r="A15" s="68" t="s">
        <v>163</v>
      </c>
      <c r="B15" s="406" t="s">
        <v>164</v>
      </c>
      <c r="C15" s="410"/>
      <c r="D15" s="411" t="s">
        <v>165</v>
      </c>
      <c r="E15" s="412"/>
      <c r="F15" s="412"/>
      <c r="G15" s="412"/>
      <c r="H15" s="412"/>
      <c r="I15" s="412"/>
      <c r="J15" s="412"/>
      <c r="K15" s="412"/>
      <c r="L15" s="412"/>
      <c r="M15" s="412"/>
      <c r="N15" s="413"/>
    </row>
    <row r="16" spans="1:14" ht="93" thickBot="1">
      <c r="A16" s="42">
        <v>9</v>
      </c>
      <c r="B16" s="67" t="s">
        <v>166</v>
      </c>
      <c r="C16" s="61" t="s">
        <v>167</v>
      </c>
      <c r="D16" s="62"/>
      <c r="G16" s="63"/>
      <c r="H16" s="64" t="str">
        <f t="shared" si="0"/>
        <v>High</v>
      </c>
      <c r="I16" s="65"/>
      <c r="J16" s="65" t="s">
        <v>144</v>
      </c>
      <c r="K16" s="65" t="s">
        <v>168</v>
      </c>
      <c r="L16" s="66" t="s">
        <v>144</v>
      </c>
      <c r="M16" s="65"/>
      <c r="N16" s="65"/>
    </row>
    <row r="17" spans="1:14" ht="79.8" thickBot="1">
      <c r="A17" s="42">
        <v>10</v>
      </c>
      <c r="B17" s="67" t="s">
        <v>169</v>
      </c>
      <c r="C17" s="61" t="s">
        <v>170</v>
      </c>
      <c r="D17" s="62"/>
      <c r="G17" s="63"/>
      <c r="H17" s="64" t="str">
        <f t="shared" si="0"/>
        <v>High</v>
      </c>
      <c r="I17" s="65"/>
      <c r="J17" s="65" t="s">
        <v>171</v>
      </c>
      <c r="K17" s="65" t="s">
        <v>172</v>
      </c>
      <c r="L17" s="66" t="s">
        <v>154</v>
      </c>
      <c r="M17" s="65"/>
      <c r="N17" s="65"/>
    </row>
    <row r="18" spans="1:14" ht="79.8" thickBot="1">
      <c r="A18" s="42">
        <v>11</v>
      </c>
      <c r="B18" s="67" t="s">
        <v>173</v>
      </c>
      <c r="C18" s="70" t="s">
        <v>174</v>
      </c>
      <c r="D18" s="62"/>
      <c r="G18" s="63"/>
      <c r="H18" s="64" t="str">
        <f t="shared" si="0"/>
        <v>High</v>
      </c>
      <c r="I18" s="65"/>
      <c r="J18" s="65" t="s">
        <v>144</v>
      </c>
      <c r="K18" s="65" t="s">
        <v>175</v>
      </c>
      <c r="L18" s="66" t="s">
        <v>144</v>
      </c>
      <c r="M18" s="65"/>
      <c r="N18" s="65"/>
    </row>
    <row r="19" spans="1:14" ht="97.5" customHeight="1" thickBot="1">
      <c r="A19" s="42">
        <v>12</v>
      </c>
      <c r="B19" s="67" t="s">
        <v>176</v>
      </c>
      <c r="C19" s="70" t="s">
        <v>177</v>
      </c>
      <c r="D19" s="62"/>
      <c r="G19" s="63"/>
      <c r="H19" s="64" t="str">
        <f t="shared" si="0"/>
        <v>High</v>
      </c>
      <c r="I19" s="65"/>
      <c r="J19" s="65" t="s">
        <v>171</v>
      </c>
      <c r="K19" s="65" t="s">
        <v>172</v>
      </c>
      <c r="L19" s="66" t="s">
        <v>154</v>
      </c>
      <c r="M19" s="65"/>
      <c r="N19" s="65"/>
    </row>
    <row r="20" spans="1:14" ht="66.75" customHeight="1" thickBot="1">
      <c r="A20" s="42">
        <v>13</v>
      </c>
      <c r="B20" s="71" t="s">
        <v>178</v>
      </c>
      <c r="C20" s="70" t="s">
        <v>179</v>
      </c>
      <c r="D20" s="62"/>
      <c r="G20" s="63"/>
      <c r="H20" s="64" t="str">
        <f t="shared" si="0"/>
        <v>High</v>
      </c>
      <c r="I20" s="65"/>
      <c r="J20" s="65" t="s">
        <v>144</v>
      </c>
      <c r="K20" s="65" t="s">
        <v>180</v>
      </c>
      <c r="L20" s="66" t="s">
        <v>144</v>
      </c>
      <c r="M20" s="65"/>
      <c r="N20" s="65"/>
    </row>
    <row r="21" spans="1:14" ht="86.25" customHeight="1">
      <c r="A21" s="72">
        <v>14</v>
      </c>
      <c r="B21" s="73" t="s">
        <v>181</v>
      </c>
      <c r="C21" s="74" t="s">
        <v>182</v>
      </c>
      <c r="D21" s="75"/>
      <c r="E21" s="76"/>
      <c r="F21" s="76"/>
      <c r="G21" s="77"/>
      <c r="H21" s="78" t="str">
        <f>IF(G21="NA","",IF(G21&gt;2,"Low",IF(G21&gt;1,"Med","High")))</f>
        <v>High</v>
      </c>
      <c r="I21" s="79"/>
      <c r="J21" s="79" t="s">
        <v>144</v>
      </c>
      <c r="K21" s="79" t="s">
        <v>183</v>
      </c>
      <c r="L21" s="80" t="s">
        <v>144</v>
      </c>
      <c r="M21" s="79"/>
      <c r="N21" s="79"/>
    </row>
    <row r="22" spans="1:14" s="82" customFormat="1" ht="39" customHeight="1" thickBot="1">
      <c r="A22" s="81" t="s">
        <v>163</v>
      </c>
      <c r="B22" s="414" t="s">
        <v>184</v>
      </c>
      <c r="C22" s="414"/>
      <c r="D22" s="415" t="s">
        <v>165</v>
      </c>
      <c r="E22" s="416"/>
      <c r="F22" s="416"/>
      <c r="G22" s="416"/>
      <c r="H22" s="416"/>
      <c r="I22" s="416"/>
      <c r="J22" s="416"/>
      <c r="K22" s="416"/>
      <c r="L22" s="416"/>
      <c r="M22" s="416"/>
      <c r="N22" s="416"/>
    </row>
    <row r="23" spans="1:14" s="85" customFormat="1" ht="86.25" customHeight="1" thickBot="1">
      <c r="A23" s="42">
        <v>15</v>
      </c>
      <c r="B23" s="71" t="s">
        <v>185</v>
      </c>
      <c r="C23" s="83" t="s">
        <v>186</v>
      </c>
      <c r="D23" s="62"/>
      <c r="E23" s="45"/>
      <c r="F23" s="45"/>
      <c r="G23" s="84"/>
      <c r="H23" s="78" t="str">
        <f>IF(G23="NA","",IF(G23&gt;2,"Low",IF(G23&gt;1,"Med","High")))</f>
        <v>High</v>
      </c>
      <c r="I23" s="65"/>
      <c r="J23" s="65"/>
      <c r="K23" s="65"/>
      <c r="L23" s="65"/>
      <c r="M23" s="65"/>
      <c r="N23" s="65"/>
    </row>
    <row r="24" spans="1:14" s="85" customFormat="1" ht="86.25" customHeight="1">
      <c r="A24" s="42">
        <v>16</v>
      </c>
      <c r="B24" s="67" t="s">
        <v>187</v>
      </c>
      <c r="C24" s="61" t="s">
        <v>188</v>
      </c>
      <c r="D24" s="62"/>
      <c r="E24" s="45"/>
      <c r="F24" s="45"/>
      <c r="G24" s="84"/>
      <c r="H24" s="78" t="str">
        <f>IF(G24="NA","",IF(G24&gt;2,"Low",IF(G24&gt;1,"Med","High")))</f>
        <v>High</v>
      </c>
      <c r="I24" s="65"/>
      <c r="J24" s="65"/>
      <c r="K24" s="65"/>
      <c r="L24" s="65"/>
      <c r="M24" s="65"/>
      <c r="N24" s="65"/>
    </row>
    <row r="25" spans="1:14" s="82" customFormat="1" ht="39" customHeight="1">
      <c r="A25" s="81" t="s">
        <v>163</v>
      </c>
      <c r="B25" s="414" t="s">
        <v>189</v>
      </c>
      <c r="C25" s="414"/>
      <c r="D25" s="415" t="s">
        <v>165</v>
      </c>
      <c r="E25" s="416"/>
      <c r="F25" s="416"/>
      <c r="G25" s="416"/>
      <c r="H25" s="416"/>
      <c r="I25" s="416"/>
      <c r="J25" s="416"/>
      <c r="K25" s="416"/>
      <c r="L25" s="416"/>
      <c r="M25" s="416"/>
      <c r="N25" s="416"/>
    </row>
    <row r="26" spans="1:14" ht="78" customHeight="1" thickBot="1">
      <c r="A26" s="86">
        <v>17</v>
      </c>
      <c r="B26" s="67" t="s">
        <v>190</v>
      </c>
      <c r="C26" s="61" t="s">
        <v>191</v>
      </c>
      <c r="D26" s="87"/>
      <c r="E26" s="88" t="s">
        <v>192</v>
      </c>
      <c r="F26" s="88"/>
      <c r="G26" s="89"/>
      <c r="H26" s="90" t="str">
        <f t="shared" si="0"/>
        <v>High</v>
      </c>
      <c r="I26" s="91"/>
      <c r="J26" s="91" t="s">
        <v>193</v>
      </c>
      <c r="K26" s="91" t="s">
        <v>194</v>
      </c>
      <c r="L26" s="92" t="s">
        <v>195</v>
      </c>
      <c r="M26" s="91"/>
      <c r="N26" s="91"/>
    </row>
    <row r="27" spans="1:14" ht="186" customHeight="1" thickBot="1">
      <c r="A27" s="86">
        <v>18</v>
      </c>
      <c r="B27" s="67" t="s">
        <v>196</v>
      </c>
      <c r="C27" s="61" t="s">
        <v>197</v>
      </c>
      <c r="D27" s="87"/>
      <c r="E27" s="88"/>
      <c r="F27" s="88"/>
      <c r="G27" s="89"/>
      <c r="H27" s="90" t="str">
        <f t="shared" si="0"/>
        <v>High</v>
      </c>
      <c r="I27" s="91"/>
      <c r="J27" s="91"/>
      <c r="K27" s="91"/>
      <c r="L27" s="92"/>
      <c r="M27" s="91"/>
      <c r="N27" s="91"/>
    </row>
    <row r="28" spans="1:14" ht="101.25" customHeight="1" thickBot="1">
      <c r="A28" s="86">
        <v>19</v>
      </c>
      <c r="B28" s="93" t="s">
        <v>198</v>
      </c>
      <c r="C28" s="94" t="s">
        <v>199</v>
      </c>
      <c r="D28" s="87"/>
      <c r="E28" s="88"/>
      <c r="F28" s="88"/>
      <c r="G28" s="89"/>
      <c r="H28" s="90" t="str">
        <f t="shared" si="0"/>
        <v>High</v>
      </c>
      <c r="I28" s="91"/>
      <c r="J28" s="91"/>
      <c r="K28" s="91"/>
      <c r="L28" s="92"/>
      <c r="M28" s="91"/>
      <c r="N28" s="91"/>
    </row>
    <row r="29" spans="1:14" ht="102" customHeight="1" thickBot="1">
      <c r="A29" s="86">
        <v>20</v>
      </c>
      <c r="B29" s="67" t="s">
        <v>200</v>
      </c>
      <c r="C29" s="61" t="s">
        <v>201</v>
      </c>
      <c r="D29" s="62"/>
      <c r="E29" s="45" t="s">
        <v>202</v>
      </c>
      <c r="G29" s="63"/>
      <c r="H29" s="90" t="str">
        <f t="shared" si="0"/>
        <v>High</v>
      </c>
      <c r="I29" s="65"/>
      <c r="J29" s="65" t="s">
        <v>203</v>
      </c>
      <c r="K29" s="65" t="s">
        <v>204</v>
      </c>
      <c r="L29" s="66" t="s">
        <v>195</v>
      </c>
      <c r="M29" s="65"/>
      <c r="N29" s="65"/>
    </row>
    <row r="30" spans="1:14" ht="79.8" thickBot="1">
      <c r="A30" s="86">
        <v>21</v>
      </c>
      <c r="B30" s="67" t="s">
        <v>205</v>
      </c>
      <c r="C30" s="95" t="s">
        <v>206</v>
      </c>
      <c r="D30" s="62"/>
      <c r="G30" s="63"/>
      <c r="H30" s="90" t="str">
        <f t="shared" si="0"/>
        <v>High</v>
      </c>
      <c r="I30" s="65"/>
      <c r="J30" s="65" t="s">
        <v>207</v>
      </c>
      <c r="K30" s="65" t="s">
        <v>183</v>
      </c>
      <c r="L30" s="66" t="s">
        <v>208</v>
      </c>
      <c r="M30" s="65"/>
      <c r="N30" s="65"/>
    </row>
    <row r="31" spans="1:14" ht="132.6" thickBot="1">
      <c r="A31" s="86">
        <v>22</v>
      </c>
      <c r="B31" s="96" t="s">
        <v>209</v>
      </c>
      <c r="C31" s="94" t="s">
        <v>210</v>
      </c>
      <c r="D31" s="75"/>
      <c r="E31" s="76" t="s">
        <v>192</v>
      </c>
      <c r="F31" s="76"/>
      <c r="G31" s="77"/>
      <c r="H31" s="90" t="str">
        <f t="shared" si="0"/>
        <v>High</v>
      </c>
      <c r="I31" s="79"/>
      <c r="J31" s="97" t="s">
        <v>211</v>
      </c>
      <c r="K31" s="79" t="s">
        <v>183</v>
      </c>
      <c r="L31" s="80" t="s">
        <v>154</v>
      </c>
      <c r="M31" s="79"/>
      <c r="N31" s="79"/>
    </row>
    <row r="32" spans="1:14" ht="119.4" thickBot="1">
      <c r="A32" s="86">
        <v>23</v>
      </c>
      <c r="B32" s="60" t="s">
        <v>212</v>
      </c>
      <c r="C32" s="94" t="s">
        <v>213</v>
      </c>
      <c r="D32" s="62"/>
      <c r="G32" s="84"/>
      <c r="H32" s="90" t="str">
        <f t="shared" si="0"/>
        <v>High</v>
      </c>
      <c r="I32" s="65"/>
      <c r="J32" s="98"/>
      <c r="K32" s="65"/>
      <c r="L32" s="65"/>
      <c r="M32" s="65"/>
      <c r="N32" s="65"/>
    </row>
    <row r="33" spans="1:49" ht="88.5" customHeight="1" thickBot="1">
      <c r="A33" s="86">
        <v>24</v>
      </c>
      <c r="B33" s="60" t="s">
        <v>214</v>
      </c>
      <c r="C33" s="61" t="s">
        <v>215</v>
      </c>
      <c r="D33" s="75"/>
      <c r="E33" s="45" t="s">
        <v>192</v>
      </c>
      <c r="G33" s="84"/>
      <c r="H33" s="90" t="str">
        <f t="shared" si="0"/>
        <v>High</v>
      </c>
      <c r="I33" s="65"/>
      <c r="J33" s="79"/>
      <c r="K33" s="79"/>
      <c r="L33" s="80"/>
      <c r="M33" s="65"/>
      <c r="N33" s="65"/>
    </row>
    <row r="34" spans="1:49" ht="40.5" customHeight="1" thickBot="1">
      <c r="A34" s="99"/>
      <c r="B34" s="383" t="s">
        <v>216</v>
      </c>
      <c r="C34" s="384"/>
      <c r="D34" s="403" t="s">
        <v>165</v>
      </c>
      <c r="E34" s="404"/>
      <c r="F34" s="404"/>
      <c r="G34" s="404"/>
      <c r="H34" s="404"/>
      <c r="I34" s="404"/>
      <c r="J34" s="404"/>
      <c r="K34" s="404"/>
      <c r="L34" s="404"/>
      <c r="M34" s="404"/>
      <c r="N34" s="405"/>
    </row>
    <row r="35" spans="1:49" ht="80.25" customHeight="1" thickBot="1">
      <c r="A35" s="42">
        <v>25</v>
      </c>
      <c r="B35" s="67" t="s">
        <v>217</v>
      </c>
      <c r="C35" s="61" t="s">
        <v>218</v>
      </c>
      <c r="D35" s="62"/>
      <c r="E35" s="45" t="s">
        <v>219</v>
      </c>
      <c r="G35" s="63"/>
      <c r="H35" s="64" t="str">
        <f t="shared" si="0"/>
        <v>High</v>
      </c>
      <c r="I35" s="100"/>
      <c r="J35" s="100" t="s">
        <v>220</v>
      </c>
      <c r="K35" s="100" t="s">
        <v>221</v>
      </c>
      <c r="L35" s="66" t="s">
        <v>154</v>
      </c>
      <c r="M35" s="65"/>
      <c r="N35" s="65"/>
    </row>
    <row r="36" spans="1:49" ht="80.25" customHeight="1" thickBot="1">
      <c r="A36" s="42">
        <v>26</v>
      </c>
      <c r="B36" s="101" t="s">
        <v>222</v>
      </c>
      <c r="C36" s="61" t="s">
        <v>223</v>
      </c>
      <c r="D36" s="62"/>
      <c r="G36" s="63"/>
      <c r="H36" s="64" t="str">
        <f t="shared" si="0"/>
        <v>High</v>
      </c>
      <c r="I36" s="100"/>
      <c r="J36" s="100"/>
      <c r="K36" s="100"/>
      <c r="L36" s="66"/>
      <c r="M36" s="65"/>
      <c r="N36" s="65"/>
    </row>
    <row r="37" spans="1:49" ht="99" customHeight="1" thickBot="1">
      <c r="A37" s="42">
        <v>27</v>
      </c>
      <c r="B37" s="102" t="s">
        <v>224</v>
      </c>
      <c r="C37" s="61" t="s">
        <v>225</v>
      </c>
      <c r="D37" s="62"/>
      <c r="E37" s="45" t="s">
        <v>192</v>
      </c>
      <c r="G37" s="63"/>
      <c r="H37" s="64" t="str">
        <f t="shared" si="0"/>
        <v>High</v>
      </c>
      <c r="I37" s="65"/>
      <c r="J37" s="65" t="s">
        <v>226</v>
      </c>
      <c r="K37" s="65" t="s">
        <v>227</v>
      </c>
      <c r="L37" s="66" t="s">
        <v>228</v>
      </c>
      <c r="M37" s="65"/>
      <c r="N37" s="65"/>
    </row>
    <row r="38" spans="1:49" ht="48" customHeight="1" thickBot="1">
      <c r="A38" s="99"/>
      <c r="B38" s="406" t="s">
        <v>229</v>
      </c>
      <c r="C38" s="407"/>
      <c r="D38" s="388" t="s">
        <v>165</v>
      </c>
      <c r="E38" s="389"/>
      <c r="F38" s="389"/>
      <c r="G38" s="389"/>
      <c r="H38" s="389"/>
      <c r="I38" s="389"/>
      <c r="J38" s="389"/>
      <c r="K38" s="389"/>
      <c r="L38" s="389"/>
      <c r="M38" s="389"/>
      <c r="N38" s="390"/>
    </row>
    <row r="39" spans="1:49" ht="126" customHeight="1" thickBot="1">
      <c r="A39" s="42">
        <v>28</v>
      </c>
      <c r="B39" s="67" t="s">
        <v>230</v>
      </c>
      <c r="C39" s="61" t="s">
        <v>231</v>
      </c>
      <c r="D39" s="62"/>
      <c r="G39" s="63"/>
      <c r="H39" s="64" t="str">
        <f t="shared" si="0"/>
        <v>High</v>
      </c>
      <c r="I39" s="65"/>
      <c r="J39" s="65" t="s">
        <v>232</v>
      </c>
      <c r="K39" s="65" t="s">
        <v>233</v>
      </c>
      <c r="L39" s="66" t="s">
        <v>154</v>
      </c>
      <c r="M39" s="65"/>
      <c r="N39" s="65"/>
    </row>
    <row r="40" spans="1:49" ht="79.8" thickBot="1">
      <c r="A40" s="42">
        <v>29</v>
      </c>
      <c r="B40" s="60" t="s">
        <v>234</v>
      </c>
      <c r="C40" s="61" t="s">
        <v>235</v>
      </c>
      <c r="D40" s="62"/>
      <c r="G40" s="63"/>
      <c r="H40" s="64" t="str">
        <f t="shared" si="0"/>
        <v>High</v>
      </c>
      <c r="I40" s="65"/>
      <c r="J40" s="65" t="s">
        <v>144</v>
      </c>
      <c r="K40" s="65" t="s">
        <v>175</v>
      </c>
      <c r="L40" s="66" t="s">
        <v>144</v>
      </c>
      <c r="M40" s="65"/>
      <c r="N40" s="65"/>
    </row>
    <row r="41" spans="1:49" ht="73.5" customHeight="1">
      <c r="A41" s="42">
        <v>30</v>
      </c>
      <c r="B41" s="60" t="s">
        <v>236</v>
      </c>
      <c r="C41" s="61" t="s">
        <v>237</v>
      </c>
      <c r="D41" s="75"/>
      <c r="E41" s="76"/>
      <c r="F41" s="76"/>
      <c r="G41" s="77"/>
      <c r="H41" s="78" t="str">
        <f t="shared" si="0"/>
        <v>High</v>
      </c>
      <c r="I41" s="79"/>
      <c r="J41" s="79"/>
      <c r="K41" s="79"/>
      <c r="L41" s="80"/>
      <c r="M41" s="79"/>
      <c r="N41" s="79"/>
    </row>
    <row r="42" spans="1:49" ht="68.099999999999994" customHeight="1">
      <c r="A42" s="103"/>
      <c r="B42" s="398" t="s">
        <v>238</v>
      </c>
      <c r="C42" s="407"/>
      <c r="D42" s="400" t="s">
        <v>165</v>
      </c>
      <c r="E42" s="408"/>
      <c r="F42" s="408"/>
      <c r="G42" s="408"/>
      <c r="H42" s="408"/>
      <c r="I42" s="408"/>
      <c r="J42" s="408"/>
      <c r="K42" s="408"/>
      <c r="L42" s="408"/>
      <c r="M42" s="408"/>
      <c r="N42" s="409"/>
      <c r="AM42" s="395"/>
      <c r="AN42" s="396"/>
      <c r="AO42" s="396"/>
      <c r="AP42" s="396"/>
      <c r="AQ42" s="396"/>
      <c r="AR42" s="396"/>
      <c r="AS42" s="396"/>
      <c r="AT42" s="396"/>
      <c r="AU42" s="396"/>
      <c r="AV42" s="396"/>
      <c r="AW42" s="397"/>
    </row>
    <row r="43" spans="1:49" ht="80.25" customHeight="1" thickBot="1">
      <c r="A43" s="72">
        <v>31</v>
      </c>
      <c r="B43" s="60" t="s">
        <v>239</v>
      </c>
      <c r="C43" s="61" t="s">
        <v>240</v>
      </c>
      <c r="D43" s="87"/>
      <c r="E43" s="104" t="s">
        <v>241</v>
      </c>
      <c r="F43" s="105"/>
      <c r="G43" s="106"/>
      <c r="H43" s="90" t="str">
        <f t="shared" si="0"/>
        <v>High</v>
      </c>
      <c r="I43" s="107"/>
      <c r="J43" s="107"/>
      <c r="K43" s="107"/>
      <c r="L43" s="107"/>
      <c r="M43" s="107"/>
      <c r="N43" s="107"/>
    </row>
    <row r="44" spans="1:49" ht="60" customHeight="1" thickBot="1">
      <c r="A44" s="72">
        <v>32</v>
      </c>
      <c r="B44" s="60" t="s">
        <v>242</v>
      </c>
      <c r="C44" s="61" t="s">
        <v>243</v>
      </c>
      <c r="D44" s="62"/>
      <c r="E44" s="108" t="s">
        <v>192</v>
      </c>
      <c r="F44" s="48"/>
      <c r="G44" s="109"/>
      <c r="H44" s="64" t="str">
        <f t="shared" si="0"/>
        <v>High</v>
      </c>
      <c r="I44" s="110"/>
      <c r="J44" s="110"/>
      <c r="K44" s="110"/>
      <c r="L44" s="110"/>
      <c r="M44" s="110"/>
      <c r="N44" s="110"/>
      <c r="Q44" s="85"/>
    </row>
    <row r="45" spans="1:49" ht="100.5" customHeight="1" thickBot="1">
      <c r="A45" s="72">
        <v>33</v>
      </c>
      <c r="B45" s="60" t="s">
        <v>244</v>
      </c>
      <c r="C45" s="61" t="s">
        <v>245</v>
      </c>
      <c r="D45" s="62"/>
      <c r="E45" s="111"/>
      <c r="F45" s="48"/>
      <c r="G45" s="109"/>
      <c r="H45" s="64" t="str">
        <f t="shared" si="0"/>
        <v>High</v>
      </c>
      <c r="I45" s="110"/>
      <c r="J45" s="110"/>
      <c r="K45" s="110"/>
      <c r="L45" s="110"/>
      <c r="M45" s="110"/>
      <c r="N45" s="110"/>
    </row>
    <row r="46" spans="1:49" ht="69" customHeight="1" thickBot="1">
      <c r="A46" s="72">
        <v>34</v>
      </c>
      <c r="B46" s="60" t="s">
        <v>246</v>
      </c>
      <c r="C46" s="61" t="s">
        <v>247</v>
      </c>
      <c r="D46" s="62"/>
      <c r="E46" s="108"/>
      <c r="F46" s="48"/>
      <c r="G46" s="109"/>
      <c r="H46" s="64" t="str">
        <f t="shared" si="0"/>
        <v>High</v>
      </c>
      <c r="I46" s="110"/>
      <c r="J46" s="110"/>
      <c r="K46" s="110"/>
      <c r="L46" s="110"/>
      <c r="M46" s="110"/>
      <c r="N46" s="110"/>
    </row>
    <row r="47" spans="1:49" ht="93" thickBot="1">
      <c r="A47" s="72">
        <v>35</v>
      </c>
      <c r="B47" s="60" t="s">
        <v>248</v>
      </c>
      <c r="C47" s="61" t="s">
        <v>249</v>
      </c>
      <c r="D47" s="62"/>
      <c r="E47" s="108"/>
      <c r="F47" s="48"/>
      <c r="G47" s="109"/>
      <c r="H47" s="64" t="str">
        <f t="shared" si="0"/>
        <v>High</v>
      </c>
      <c r="I47" s="110"/>
      <c r="J47" s="110"/>
      <c r="K47" s="110"/>
      <c r="L47" s="110"/>
      <c r="M47" s="110"/>
      <c r="N47" s="110"/>
    </row>
    <row r="48" spans="1:49" ht="42.75" customHeight="1" thickBot="1">
      <c r="A48" s="112"/>
      <c r="B48" s="383" t="s">
        <v>250</v>
      </c>
      <c r="C48" s="384"/>
      <c r="D48" s="385" t="s">
        <v>165</v>
      </c>
      <c r="E48" s="386"/>
      <c r="F48" s="386"/>
      <c r="G48" s="386"/>
      <c r="H48" s="386"/>
      <c r="I48" s="386"/>
      <c r="J48" s="386"/>
      <c r="K48" s="386"/>
      <c r="L48" s="386"/>
      <c r="M48" s="386"/>
      <c r="N48" s="387"/>
    </row>
    <row r="49" spans="1:14" ht="79.8" thickBot="1">
      <c r="A49" s="72">
        <v>36</v>
      </c>
      <c r="B49" s="83" t="s">
        <v>251</v>
      </c>
      <c r="C49" s="113" t="s">
        <v>252</v>
      </c>
      <c r="D49" s="62"/>
      <c r="G49" s="77"/>
      <c r="H49" s="78" t="str">
        <f t="shared" si="0"/>
        <v>High</v>
      </c>
      <c r="I49" s="79"/>
      <c r="J49" s="79"/>
      <c r="K49" s="79"/>
      <c r="L49" s="80"/>
      <c r="M49" s="79"/>
      <c r="N49" s="79"/>
    </row>
    <row r="50" spans="1:14" ht="93" thickBot="1">
      <c r="A50" s="72">
        <v>37</v>
      </c>
      <c r="B50" s="83" t="s">
        <v>253</v>
      </c>
      <c r="C50" s="113" t="s">
        <v>254</v>
      </c>
      <c r="D50" s="75"/>
      <c r="E50" s="76"/>
      <c r="F50" s="76"/>
      <c r="G50" s="77"/>
      <c r="H50" s="78" t="str">
        <f t="shared" si="0"/>
        <v>High</v>
      </c>
      <c r="I50" s="79"/>
      <c r="J50" s="79"/>
      <c r="K50" s="79"/>
      <c r="L50" s="80"/>
      <c r="M50" s="79"/>
      <c r="N50" s="79"/>
    </row>
    <row r="51" spans="1:14" ht="26.4">
      <c r="A51" s="72">
        <v>38</v>
      </c>
      <c r="B51" s="83" t="s">
        <v>255</v>
      </c>
      <c r="C51" s="113" t="s">
        <v>256</v>
      </c>
      <c r="D51" s="62"/>
      <c r="G51" s="84"/>
      <c r="H51" s="78" t="str">
        <f t="shared" si="0"/>
        <v>High</v>
      </c>
      <c r="I51" s="65"/>
      <c r="J51" s="65"/>
      <c r="K51" s="65"/>
      <c r="L51" s="65"/>
      <c r="M51" s="65"/>
      <c r="N51" s="65"/>
    </row>
    <row r="52" spans="1:14" ht="49.5" customHeight="1" thickBot="1">
      <c r="A52" s="103"/>
      <c r="B52" s="398" t="s">
        <v>257</v>
      </c>
      <c r="C52" s="399"/>
      <c r="D52" s="400" t="s">
        <v>165</v>
      </c>
      <c r="E52" s="401"/>
      <c r="F52" s="401"/>
      <c r="G52" s="401"/>
      <c r="H52" s="401"/>
      <c r="I52" s="401"/>
      <c r="J52" s="401"/>
      <c r="K52" s="401"/>
      <c r="L52" s="401"/>
      <c r="M52" s="401"/>
      <c r="N52" s="402"/>
    </row>
    <row r="53" spans="1:14" ht="108.75" customHeight="1" thickBot="1">
      <c r="A53" s="72">
        <v>39</v>
      </c>
      <c r="B53" s="71" t="s">
        <v>258</v>
      </c>
      <c r="C53" s="113" t="s">
        <v>259</v>
      </c>
      <c r="D53" s="62"/>
      <c r="G53" s="63"/>
      <c r="H53" s="78" t="str">
        <f>IF(G53="NA","",IF(G53&gt;2,"Low",IF(G53&gt;1,"Med","High")))</f>
        <v>High</v>
      </c>
      <c r="I53" s="65"/>
      <c r="J53" s="65"/>
      <c r="K53" s="65"/>
      <c r="L53" s="65"/>
      <c r="M53" s="65"/>
      <c r="N53" s="65"/>
    </row>
    <row r="54" spans="1:14" ht="160.5" customHeight="1" thickBot="1">
      <c r="A54" s="72">
        <v>40</v>
      </c>
      <c r="B54" s="71" t="s">
        <v>260</v>
      </c>
      <c r="C54" s="113" t="s">
        <v>261</v>
      </c>
      <c r="D54" s="62"/>
      <c r="G54" s="63"/>
      <c r="H54" s="78" t="str">
        <f>IF(G54="NA","",IF(G54&gt;2,"Low",IF(G54&gt;1,"Med","High")))</f>
        <v>High</v>
      </c>
      <c r="I54" s="65"/>
      <c r="J54" s="65"/>
      <c r="K54" s="65"/>
      <c r="L54" s="65"/>
      <c r="M54" s="65"/>
      <c r="N54" s="65"/>
    </row>
    <row r="55" spans="1:14" ht="66" customHeight="1" thickBot="1">
      <c r="A55" s="72">
        <v>41</v>
      </c>
      <c r="B55" s="71" t="s">
        <v>262</v>
      </c>
      <c r="C55" s="113" t="s">
        <v>263</v>
      </c>
      <c r="D55" s="62"/>
      <c r="G55" s="63"/>
      <c r="H55" s="78" t="str">
        <f>IF(G55="NA","",IF(G55&gt;2,"Low",IF(G55&gt;1,"Med","High")))</f>
        <v>High</v>
      </c>
      <c r="I55" s="65"/>
      <c r="J55" s="65"/>
      <c r="K55" s="65"/>
      <c r="L55" s="65"/>
      <c r="M55" s="65"/>
      <c r="N55" s="65"/>
    </row>
    <row r="56" spans="1:14" ht="132">
      <c r="A56" s="72">
        <v>42</v>
      </c>
      <c r="B56" s="71" t="s">
        <v>264</v>
      </c>
      <c r="C56" s="113" t="s">
        <v>265</v>
      </c>
      <c r="D56" s="62"/>
      <c r="G56" s="63"/>
      <c r="H56" s="78" t="str">
        <f>IF(G56="NA","",IF(G56&gt;2,"Low",IF(G56&gt;1,"Med","High")))</f>
        <v>High</v>
      </c>
      <c r="I56" s="65"/>
      <c r="J56" s="65"/>
      <c r="K56" s="65"/>
      <c r="L56" s="65"/>
      <c r="M56" s="65"/>
      <c r="N56" s="65"/>
    </row>
    <row r="57" spans="1:14" ht="49.5" customHeight="1">
      <c r="A57" s="103"/>
      <c r="B57" s="398" t="s">
        <v>266</v>
      </c>
      <c r="C57" s="399"/>
      <c r="D57" s="400" t="s">
        <v>165</v>
      </c>
      <c r="E57" s="401"/>
      <c r="F57" s="401"/>
      <c r="G57" s="401"/>
      <c r="H57" s="401"/>
      <c r="I57" s="401"/>
      <c r="J57" s="401"/>
      <c r="K57" s="401"/>
      <c r="L57" s="401"/>
      <c r="M57" s="401"/>
      <c r="N57" s="402"/>
    </row>
    <row r="58" spans="1:14" ht="113.25" customHeight="1">
      <c r="A58" s="72">
        <v>43</v>
      </c>
      <c r="B58" s="114" t="s">
        <v>267</v>
      </c>
      <c r="C58" s="115" t="s">
        <v>268</v>
      </c>
      <c r="D58" s="62"/>
      <c r="G58" s="63"/>
      <c r="H58" s="84" t="str">
        <f t="shared" si="0"/>
        <v>High</v>
      </c>
      <c r="I58" s="65"/>
      <c r="J58" s="65"/>
      <c r="K58" s="65"/>
      <c r="L58" s="65"/>
      <c r="M58" s="65"/>
      <c r="N58" s="65"/>
    </row>
    <row r="59" spans="1:14" ht="79.2">
      <c r="A59" s="72">
        <v>44</v>
      </c>
      <c r="B59" s="114" t="s">
        <v>269</v>
      </c>
      <c r="C59" s="115" t="s">
        <v>270</v>
      </c>
      <c r="D59" s="62"/>
      <c r="G59" s="84"/>
      <c r="H59" s="84" t="str">
        <f t="shared" si="0"/>
        <v>High</v>
      </c>
      <c r="I59" s="65"/>
      <c r="J59" s="65"/>
      <c r="K59" s="65"/>
      <c r="L59" s="65"/>
      <c r="M59" s="65"/>
      <c r="N59" s="65"/>
    </row>
    <row r="60" spans="1:14" ht="124.5" customHeight="1">
      <c r="A60" s="72">
        <v>45</v>
      </c>
      <c r="B60" s="114" t="s">
        <v>271</v>
      </c>
      <c r="C60" s="115" t="s">
        <v>272</v>
      </c>
      <c r="D60" s="62"/>
      <c r="G60" s="84"/>
      <c r="H60" s="84" t="str">
        <f t="shared" si="0"/>
        <v>High</v>
      </c>
      <c r="I60" s="65"/>
      <c r="J60" s="65"/>
      <c r="K60" s="65"/>
      <c r="L60" s="65"/>
      <c r="M60" s="65"/>
      <c r="N60" s="65"/>
    </row>
    <row r="61" spans="1:14" ht="45.75" customHeight="1" thickBot="1">
      <c r="A61" s="103"/>
      <c r="B61" s="383" t="s">
        <v>273</v>
      </c>
      <c r="C61" s="384"/>
      <c r="D61" s="385" t="s">
        <v>165</v>
      </c>
      <c r="E61" s="386"/>
      <c r="F61" s="386"/>
      <c r="G61" s="386"/>
      <c r="H61" s="386"/>
      <c r="I61" s="386"/>
      <c r="J61" s="386"/>
      <c r="K61" s="386"/>
      <c r="L61" s="386"/>
      <c r="M61" s="386"/>
      <c r="N61" s="387"/>
    </row>
    <row r="62" spans="1:14" ht="66.599999999999994" thickBot="1">
      <c r="A62" s="72">
        <v>46</v>
      </c>
      <c r="B62" s="83" t="s">
        <v>274</v>
      </c>
      <c r="C62" s="61" t="s">
        <v>275</v>
      </c>
      <c r="D62" s="62"/>
      <c r="G62" s="63"/>
      <c r="H62" s="78" t="str">
        <f t="shared" si="0"/>
        <v>High</v>
      </c>
      <c r="I62" s="65"/>
      <c r="J62" s="65"/>
      <c r="K62" s="65"/>
      <c r="L62" s="65"/>
      <c r="M62" s="65"/>
      <c r="N62" s="65"/>
    </row>
    <row r="63" spans="1:14" ht="105.6">
      <c r="A63" s="72">
        <v>47</v>
      </c>
      <c r="B63" s="83" t="s">
        <v>276</v>
      </c>
      <c r="C63" s="61" t="s">
        <v>277</v>
      </c>
      <c r="D63" s="62"/>
      <c r="G63" s="63"/>
      <c r="H63" s="78" t="str">
        <f t="shared" si="0"/>
        <v>High</v>
      </c>
      <c r="I63" s="65"/>
      <c r="J63" s="65"/>
      <c r="K63" s="65"/>
      <c r="L63" s="65"/>
      <c r="M63" s="65"/>
      <c r="N63" s="65"/>
    </row>
    <row r="64" spans="1:14" ht="49.5" customHeight="1">
      <c r="A64" s="116"/>
      <c r="B64" s="383" t="s">
        <v>278</v>
      </c>
      <c r="C64" s="384"/>
      <c r="D64" s="388" t="s">
        <v>165</v>
      </c>
      <c r="E64" s="389"/>
      <c r="F64" s="389"/>
      <c r="G64" s="389"/>
      <c r="H64" s="389"/>
      <c r="I64" s="389"/>
      <c r="J64" s="389"/>
      <c r="K64" s="389"/>
      <c r="L64" s="389"/>
      <c r="M64" s="389"/>
      <c r="N64" s="390"/>
    </row>
    <row r="65" spans="1:14" ht="118.8">
      <c r="A65" s="72">
        <v>48</v>
      </c>
      <c r="B65" s="83" t="s">
        <v>279</v>
      </c>
      <c r="C65" s="61" t="s">
        <v>280</v>
      </c>
      <c r="D65" s="62"/>
      <c r="G65" s="117"/>
      <c r="H65" s="84" t="str">
        <f t="shared" si="0"/>
        <v>High</v>
      </c>
      <c r="I65" s="118"/>
      <c r="J65" s="79"/>
      <c r="K65" s="79"/>
      <c r="L65" s="79"/>
      <c r="M65" s="79"/>
      <c r="N65" s="79"/>
    </row>
    <row r="66" spans="1:14" ht="105.6">
      <c r="A66" s="72">
        <v>49</v>
      </c>
      <c r="B66" s="71" t="s">
        <v>281</v>
      </c>
      <c r="C66" s="83" t="s">
        <v>282</v>
      </c>
      <c r="D66" s="62"/>
      <c r="G66" s="117"/>
      <c r="H66" s="84" t="str">
        <f t="shared" si="0"/>
        <v>High</v>
      </c>
      <c r="I66" s="118"/>
      <c r="J66" s="79"/>
      <c r="K66" s="79"/>
      <c r="L66" s="79"/>
      <c r="M66" s="79"/>
      <c r="N66" s="79"/>
    </row>
    <row r="67" spans="1:14" ht="105.6">
      <c r="A67" s="72">
        <v>50</v>
      </c>
      <c r="B67" s="83" t="s">
        <v>283</v>
      </c>
      <c r="C67" s="83" t="s">
        <v>284</v>
      </c>
      <c r="D67" s="62"/>
      <c r="E67" s="45" t="s">
        <v>163</v>
      </c>
      <c r="G67" s="117"/>
      <c r="H67" s="84" t="str">
        <f t="shared" si="0"/>
        <v>High</v>
      </c>
      <c r="I67" s="118"/>
      <c r="J67" s="79"/>
      <c r="K67" s="79"/>
      <c r="L67" s="79"/>
      <c r="M67" s="79"/>
      <c r="N67" s="79"/>
    </row>
    <row r="68" spans="1:14" ht="46.2" customHeight="1">
      <c r="A68" s="72">
        <v>51</v>
      </c>
      <c r="B68" s="83" t="s">
        <v>285</v>
      </c>
      <c r="C68" s="83" t="s">
        <v>286</v>
      </c>
      <c r="D68" s="62"/>
      <c r="G68" s="117"/>
      <c r="H68" s="84" t="str">
        <f t="shared" si="0"/>
        <v>High</v>
      </c>
      <c r="I68" s="118"/>
      <c r="J68" s="79"/>
      <c r="K68" s="79"/>
      <c r="L68" s="79"/>
      <c r="M68" s="79"/>
      <c r="N68" s="79"/>
    </row>
    <row r="69" spans="1:14" ht="118.8">
      <c r="A69" s="72">
        <v>52</v>
      </c>
      <c r="B69" s="83" t="s">
        <v>287</v>
      </c>
      <c r="C69" s="83" t="s">
        <v>288</v>
      </c>
      <c r="D69" s="62"/>
      <c r="G69" s="117"/>
      <c r="H69" s="84" t="str">
        <f t="shared" si="0"/>
        <v>High</v>
      </c>
      <c r="I69" s="118"/>
      <c r="J69" s="79"/>
      <c r="K69" s="79"/>
      <c r="L69" s="79"/>
      <c r="M69" s="79"/>
      <c r="N69" s="79"/>
    </row>
    <row r="70" spans="1:14" ht="89.25" customHeight="1">
      <c r="A70" s="42">
        <v>53</v>
      </c>
      <c r="B70" s="83" t="s">
        <v>289</v>
      </c>
      <c r="C70" s="83" t="s">
        <v>290</v>
      </c>
      <c r="D70" s="62"/>
      <c r="G70" s="117"/>
      <c r="H70" s="84" t="str">
        <f t="shared" si="0"/>
        <v>High</v>
      </c>
      <c r="I70" s="118"/>
      <c r="J70" s="79"/>
      <c r="K70" s="79"/>
      <c r="L70" s="79"/>
      <c r="M70" s="79"/>
      <c r="N70" s="79"/>
    </row>
    <row r="71" spans="1:14" ht="89.25" customHeight="1">
      <c r="A71" s="42">
        <v>54</v>
      </c>
      <c r="B71" s="83" t="s">
        <v>403</v>
      </c>
      <c r="C71" s="83" t="s">
        <v>404</v>
      </c>
      <c r="D71" s="62"/>
      <c r="G71" s="117"/>
      <c r="H71" s="84" t="str">
        <f t="shared" si="0"/>
        <v>High</v>
      </c>
      <c r="I71" s="118"/>
      <c r="J71" s="79"/>
      <c r="K71" s="79"/>
      <c r="L71" s="79"/>
      <c r="M71" s="79"/>
      <c r="N71" s="79"/>
    </row>
    <row r="72" spans="1:14" ht="37.5" customHeight="1">
      <c r="B72" s="120"/>
      <c r="C72" s="121"/>
      <c r="D72" s="122">
        <f>SUM(D7:D71)</f>
        <v>0</v>
      </c>
      <c r="E72" s="123"/>
      <c r="F72" s="45">
        <f>COUNTIF(F7:F71,"x")</f>
        <v>0</v>
      </c>
      <c r="G72" s="63">
        <f>SUM(G7:G71)</f>
        <v>0</v>
      </c>
    </row>
    <row r="73" spans="1:14" ht="30" customHeight="1">
      <c r="B73" s="120"/>
      <c r="C73" s="120"/>
      <c r="D73" s="125"/>
      <c r="E73" s="121"/>
      <c r="F73" s="126"/>
      <c r="G73" s="127"/>
    </row>
    <row r="74" spans="1:14" hidden="1">
      <c r="D74" s="129"/>
      <c r="E74" s="121"/>
      <c r="F74" s="121"/>
    </row>
    <row r="75" spans="1:14" ht="78.75" customHeight="1">
      <c r="D75" s="129"/>
      <c r="E75" s="391" t="s">
        <v>291</v>
      </c>
      <c r="F75" s="392"/>
      <c r="G75" s="393"/>
      <c r="H75" s="393"/>
      <c r="I75" s="394"/>
      <c r="J75" s="394"/>
      <c r="K75" s="394"/>
      <c r="L75" s="394"/>
      <c r="M75" s="394"/>
    </row>
    <row r="76" spans="1:14">
      <c r="D76" s="129"/>
      <c r="E76" s="121"/>
      <c r="F76" s="121"/>
    </row>
    <row r="77" spans="1:14">
      <c r="D77" s="129"/>
      <c r="E77" s="121"/>
      <c r="F77" s="121"/>
    </row>
    <row r="78" spans="1:14">
      <c r="D78" s="129"/>
      <c r="E78" s="121"/>
      <c r="F78" s="121"/>
    </row>
    <row r="79" spans="1:14">
      <c r="D79" s="129"/>
      <c r="E79" s="121"/>
      <c r="F79" s="121"/>
    </row>
    <row r="80" spans="1:14">
      <c r="D80" s="129"/>
      <c r="E80" s="121"/>
      <c r="F80" s="121"/>
    </row>
    <row r="81" spans="4:6">
      <c r="D81" s="129"/>
      <c r="E81" s="121"/>
      <c r="F81" s="121"/>
    </row>
    <row r="82" spans="4:6">
      <c r="D82" s="129"/>
      <c r="E82" s="121"/>
      <c r="F82" s="121"/>
    </row>
    <row r="83" spans="4:6">
      <c r="D83" s="129"/>
      <c r="E83" s="121"/>
      <c r="F83" s="121"/>
    </row>
    <row r="84" spans="4:6">
      <c r="D84" s="129"/>
      <c r="E84" s="121"/>
      <c r="F84" s="121"/>
    </row>
    <row r="85" spans="4:6">
      <c r="D85" s="129"/>
      <c r="E85" s="121"/>
      <c r="F85" s="121"/>
    </row>
    <row r="86" spans="4:6">
      <c r="D86" s="129"/>
      <c r="E86" s="121"/>
      <c r="F86" s="121"/>
    </row>
    <row r="87" spans="4:6">
      <c r="D87" s="129"/>
      <c r="E87" s="121"/>
      <c r="F87" s="121"/>
    </row>
    <row r="88" spans="4:6">
      <c r="D88" s="129"/>
      <c r="E88" s="121"/>
      <c r="F88" s="121"/>
    </row>
    <row r="89" spans="4:6">
      <c r="D89" s="129"/>
      <c r="E89" s="121"/>
      <c r="F89" s="121"/>
    </row>
    <row r="90" spans="4:6">
      <c r="D90" s="129"/>
      <c r="E90" s="121"/>
      <c r="F90" s="121"/>
    </row>
    <row r="91" spans="4:6" ht="24.9" customHeight="1">
      <c r="D91" s="129"/>
      <c r="E91" s="121"/>
      <c r="F91" s="121"/>
    </row>
    <row r="92" spans="4:6">
      <c r="D92" s="129"/>
      <c r="E92" s="121"/>
      <c r="F92" s="121"/>
    </row>
    <row r="93" spans="4:6">
      <c r="D93" s="129"/>
      <c r="E93" s="121"/>
      <c r="F93" s="121"/>
    </row>
    <row r="94" spans="4:6">
      <c r="D94" s="129"/>
      <c r="E94" s="121"/>
      <c r="F94" s="121"/>
    </row>
    <row r="95" spans="4:6">
      <c r="D95" s="129"/>
      <c r="E95" s="121"/>
      <c r="F95" s="121"/>
    </row>
    <row r="96" spans="4:6">
      <c r="D96" s="129"/>
      <c r="E96" s="121"/>
      <c r="F96" s="121"/>
    </row>
    <row r="97" spans="4:6">
      <c r="D97" s="129"/>
      <c r="E97" s="121"/>
      <c r="F97" s="121"/>
    </row>
    <row r="98" spans="4:6">
      <c r="D98" s="129"/>
      <c r="E98" s="121"/>
      <c r="F98" s="121"/>
    </row>
    <row r="99" spans="4:6" ht="24.9" customHeight="1">
      <c r="D99" s="129"/>
      <c r="E99" s="121"/>
      <c r="F99" s="121"/>
    </row>
    <row r="100" spans="4:6">
      <c r="D100" s="129"/>
      <c r="E100" s="121"/>
      <c r="F100" s="121"/>
    </row>
    <row r="101" spans="4:6">
      <c r="D101" s="129"/>
      <c r="E101" s="121"/>
      <c r="F101" s="121"/>
    </row>
    <row r="102" spans="4:6">
      <c r="D102" s="129"/>
      <c r="E102" s="121"/>
      <c r="F102" s="121"/>
    </row>
    <row r="103" spans="4:6">
      <c r="D103" s="129"/>
      <c r="E103" s="121"/>
      <c r="F103" s="121"/>
    </row>
    <row r="104" spans="4:6">
      <c r="D104" s="129"/>
      <c r="E104" s="121"/>
      <c r="F104" s="121"/>
    </row>
    <row r="105" spans="4:6">
      <c r="D105" s="129"/>
      <c r="E105" s="121"/>
      <c r="F105" s="121"/>
    </row>
    <row r="106" spans="4:6">
      <c r="D106" s="129"/>
      <c r="E106" s="121"/>
      <c r="F106" s="121"/>
    </row>
    <row r="107" spans="4:6">
      <c r="D107" s="129"/>
      <c r="E107" s="121"/>
      <c r="F107" s="121"/>
    </row>
    <row r="108" spans="4:6">
      <c r="D108" s="129"/>
      <c r="E108" s="121"/>
      <c r="F108" s="121"/>
    </row>
    <row r="109" spans="4:6">
      <c r="D109" s="129"/>
      <c r="E109" s="121"/>
      <c r="F109" s="121"/>
    </row>
    <row r="110" spans="4:6" ht="24.9" customHeight="1">
      <c r="D110" s="129"/>
      <c r="E110" s="121"/>
      <c r="F110" s="121"/>
    </row>
    <row r="111" spans="4:6">
      <c r="D111" s="129"/>
      <c r="E111" s="121"/>
      <c r="F111" s="121"/>
    </row>
    <row r="112" spans="4:6">
      <c r="D112" s="129"/>
      <c r="E112" s="121"/>
      <c r="F112" s="121"/>
    </row>
    <row r="113" spans="4:6">
      <c r="D113" s="129"/>
      <c r="E113" s="121"/>
      <c r="F113" s="121"/>
    </row>
    <row r="114" spans="4:6">
      <c r="D114" s="129"/>
      <c r="E114" s="121"/>
      <c r="F114" s="121"/>
    </row>
    <row r="115" spans="4:6">
      <c r="D115" s="129"/>
      <c r="E115" s="121"/>
      <c r="F115" s="121"/>
    </row>
    <row r="116" spans="4:6" ht="24.9" customHeight="1">
      <c r="D116" s="129"/>
      <c r="E116" s="121"/>
      <c r="F116" s="121"/>
    </row>
    <row r="117" spans="4:6">
      <c r="D117" s="129"/>
      <c r="E117" s="121"/>
      <c r="F117" s="121"/>
    </row>
    <row r="118" spans="4:6">
      <c r="D118" s="129"/>
      <c r="E118" s="121"/>
      <c r="F118" s="121"/>
    </row>
    <row r="119" spans="4:6">
      <c r="D119" s="129"/>
      <c r="E119" s="121"/>
      <c r="F119" s="121"/>
    </row>
    <row r="120" spans="4:6">
      <c r="D120" s="129"/>
      <c r="E120" s="121"/>
      <c r="F120" s="121"/>
    </row>
    <row r="121" spans="4:6" ht="24.9" customHeight="1">
      <c r="D121" s="129"/>
      <c r="E121" s="121"/>
      <c r="F121" s="121"/>
    </row>
    <row r="122" spans="4:6">
      <c r="D122" s="129"/>
      <c r="E122" s="121"/>
      <c r="F122" s="121"/>
    </row>
    <row r="123" spans="4:6">
      <c r="D123" s="129"/>
      <c r="E123" s="121"/>
      <c r="F123" s="121"/>
    </row>
    <row r="124" spans="4:6">
      <c r="D124" s="129"/>
      <c r="E124" s="121"/>
      <c r="F124" s="121"/>
    </row>
    <row r="125" spans="4:6">
      <c r="D125" s="129"/>
      <c r="E125" s="121"/>
      <c r="F125" s="121"/>
    </row>
    <row r="126" spans="4:6">
      <c r="D126" s="129"/>
      <c r="E126" s="121"/>
      <c r="F126" s="121"/>
    </row>
    <row r="127" spans="4:6">
      <c r="D127" s="129"/>
      <c r="E127" s="121"/>
      <c r="F127" s="121"/>
    </row>
    <row r="128" spans="4:6">
      <c r="D128" s="129"/>
      <c r="E128" s="121"/>
      <c r="F128" s="121"/>
    </row>
    <row r="129" spans="4:6">
      <c r="D129" s="129"/>
      <c r="E129" s="121"/>
      <c r="F129" s="121"/>
    </row>
    <row r="130" spans="4:6">
      <c r="D130" s="129"/>
      <c r="E130" s="121"/>
      <c r="F130" s="121"/>
    </row>
    <row r="131" spans="4:6" ht="24.9" customHeight="1">
      <c r="D131" s="129"/>
      <c r="E131" s="121"/>
      <c r="F131" s="121"/>
    </row>
    <row r="132" spans="4:6">
      <c r="D132" s="129"/>
      <c r="E132" s="121"/>
      <c r="F132" s="121"/>
    </row>
    <row r="133" spans="4:6">
      <c r="D133" s="129"/>
      <c r="E133" s="121"/>
      <c r="F133" s="121"/>
    </row>
    <row r="134" spans="4:6">
      <c r="D134" s="129"/>
      <c r="E134" s="121"/>
      <c r="F134" s="121"/>
    </row>
    <row r="135" spans="4:6">
      <c r="D135" s="129"/>
      <c r="E135" s="121"/>
      <c r="F135" s="121"/>
    </row>
    <row r="136" spans="4:6">
      <c r="D136" s="129"/>
      <c r="E136" s="121"/>
      <c r="F136" s="121"/>
    </row>
    <row r="137" spans="4:6">
      <c r="D137" s="129"/>
      <c r="E137" s="121"/>
      <c r="F137" s="121"/>
    </row>
    <row r="138" spans="4:6">
      <c r="D138" s="129"/>
      <c r="E138" s="121"/>
      <c r="F138" s="121"/>
    </row>
    <row r="139" spans="4:6">
      <c r="D139" s="129"/>
      <c r="E139" s="121"/>
      <c r="F139" s="121"/>
    </row>
    <row r="140" spans="4:6" ht="24.9" customHeight="1">
      <c r="D140" s="129"/>
      <c r="E140" s="121"/>
      <c r="F140" s="121"/>
    </row>
    <row r="141" spans="4:6">
      <c r="D141" s="129"/>
      <c r="E141" s="121"/>
      <c r="F141" s="121"/>
    </row>
    <row r="142" spans="4:6">
      <c r="D142" s="129"/>
      <c r="E142" s="121"/>
      <c r="F142" s="121"/>
    </row>
    <row r="143" spans="4:6">
      <c r="D143" s="129"/>
      <c r="E143" s="121"/>
      <c r="F143" s="121"/>
    </row>
    <row r="144" spans="4:6">
      <c r="D144" s="129"/>
      <c r="E144" s="121"/>
      <c r="F144" s="121"/>
    </row>
    <row r="145" spans="4:6">
      <c r="D145" s="129"/>
      <c r="E145" s="121"/>
      <c r="F145" s="121"/>
    </row>
    <row r="146" spans="4:6">
      <c r="D146" s="129"/>
      <c r="E146" s="121"/>
      <c r="F146" s="121"/>
    </row>
    <row r="147" spans="4:6">
      <c r="D147" s="129"/>
      <c r="E147" s="121"/>
      <c r="F147" s="121"/>
    </row>
    <row r="148" spans="4:6">
      <c r="D148" s="129"/>
      <c r="E148" s="121"/>
      <c r="F148" s="121"/>
    </row>
    <row r="149" spans="4:6">
      <c r="D149" s="129"/>
      <c r="E149" s="121"/>
      <c r="F149" s="121"/>
    </row>
    <row r="150" spans="4:6">
      <c r="D150" s="129"/>
      <c r="E150" s="121"/>
      <c r="F150" s="121"/>
    </row>
    <row r="151" spans="4:6" ht="24.9" customHeight="1">
      <c r="D151" s="129"/>
      <c r="E151" s="121"/>
      <c r="F151" s="121"/>
    </row>
    <row r="152" spans="4:6">
      <c r="D152" s="129"/>
      <c r="E152" s="121"/>
      <c r="F152" s="121"/>
    </row>
    <row r="153" spans="4:6">
      <c r="D153" s="129"/>
      <c r="E153" s="121"/>
      <c r="F153" s="121"/>
    </row>
    <row r="154" spans="4:6">
      <c r="D154" s="129"/>
      <c r="E154" s="121"/>
      <c r="F154" s="121"/>
    </row>
    <row r="155" spans="4:6">
      <c r="D155" s="129"/>
      <c r="E155" s="121"/>
      <c r="F155" s="121"/>
    </row>
    <row r="156" spans="4:6">
      <c r="D156" s="129"/>
      <c r="E156" s="121"/>
      <c r="F156" s="121"/>
    </row>
    <row r="157" spans="4:6">
      <c r="D157" s="129"/>
      <c r="E157" s="121"/>
      <c r="F157" s="121"/>
    </row>
    <row r="158" spans="4:6" ht="24.9" customHeight="1">
      <c r="D158" s="129"/>
      <c r="E158" s="121"/>
      <c r="F158" s="121"/>
    </row>
    <row r="159" spans="4:6">
      <c r="D159" s="129"/>
      <c r="E159" s="121"/>
      <c r="F159" s="121"/>
    </row>
    <row r="160" spans="4:6">
      <c r="D160" s="129"/>
      <c r="E160" s="121"/>
      <c r="F160" s="121"/>
    </row>
    <row r="161" spans="4:6">
      <c r="D161" s="129"/>
      <c r="E161" s="121"/>
      <c r="F161" s="121"/>
    </row>
    <row r="162" spans="4:6">
      <c r="D162" s="129"/>
      <c r="E162" s="121"/>
      <c r="F162" s="121"/>
    </row>
    <row r="163" spans="4:6">
      <c r="D163" s="129"/>
      <c r="E163" s="121"/>
      <c r="F163" s="121"/>
    </row>
    <row r="164" spans="4:6">
      <c r="D164" s="129"/>
      <c r="E164" s="121"/>
      <c r="F164" s="121"/>
    </row>
    <row r="165" spans="4:6">
      <c r="D165" s="129"/>
      <c r="E165" s="121"/>
      <c r="F165" s="121"/>
    </row>
    <row r="166" spans="4:6" ht="24.9" customHeight="1">
      <c r="D166" s="129"/>
      <c r="E166" s="121"/>
      <c r="F166" s="121"/>
    </row>
    <row r="167" spans="4:6">
      <c r="D167" s="129"/>
      <c r="E167" s="121"/>
      <c r="F167" s="121"/>
    </row>
    <row r="168" spans="4:6">
      <c r="D168" s="129"/>
      <c r="E168" s="121"/>
      <c r="F168" s="121"/>
    </row>
    <row r="169" spans="4:6">
      <c r="D169" s="129"/>
      <c r="E169" s="121"/>
      <c r="F169" s="121"/>
    </row>
    <row r="170" spans="4:6">
      <c r="D170" s="129"/>
      <c r="E170" s="121"/>
      <c r="F170" s="121"/>
    </row>
    <row r="171" spans="4:6">
      <c r="D171" s="129"/>
      <c r="E171" s="121"/>
      <c r="F171" s="121"/>
    </row>
    <row r="172" spans="4:6">
      <c r="D172" s="129"/>
      <c r="E172" s="121"/>
      <c r="F172" s="121"/>
    </row>
    <row r="173" spans="4:6">
      <c r="D173" s="129"/>
      <c r="E173" s="121"/>
      <c r="F173" s="121"/>
    </row>
    <row r="174" spans="4:6">
      <c r="D174" s="129"/>
      <c r="E174" s="121"/>
      <c r="F174" s="121"/>
    </row>
    <row r="175" spans="4:6">
      <c r="D175" s="129"/>
      <c r="E175" s="121"/>
      <c r="F175" s="121"/>
    </row>
    <row r="176" spans="4:6">
      <c r="D176" s="129"/>
      <c r="E176" s="121"/>
      <c r="F176" s="121"/>
    </row>
    <row r="177" spans="4:6">
      <c r="D177" s="129"/>
      <c r="E177" s="121"/>
      <c r="F177" s="121"/>
    </row>
    <row r="178" spans="4:6">
      <c r="D178" s="129"/>
      <c r="E178" s="121"/>
      <c r="F178" s="121"/>
    </row>
    <row r="179" spans="4:6">
      <c r="D179" s="129"/>
      <c r="E179" s="121"/>
      <c r="F179" s="121"/>
    </row>
    <row r="180" spans="4:6">
      <c r="D180" s="129"/>
      <c r="E180" s="121"/>
      <c r="F180" s="121"/>
    </row>
    <row r="181" spans="4:6">
      <c r="D181" s="129"/>
      <c r="E181" s="121"/>
      <c r="F181" s="121"/>
    </row>
    <row r="182" spans="4:6">
      <c r="D182" s="129"/>
      <c r="E182" s="121"/>
      <c r="F182" s="121"/>
    </row>
    <row r="183" spans="4:6">
      <c r="D183" s="129"/>
      <c r="E183" s="121"/>
      <c r="F183" s="121"/>
    </row>
    <row r="184" spans="4:6">
      <c r="D184" s="129"/>
      <c r="E184" s="121"/>
      <c r="F184" s="121"/>
    </row>
    <row r="185" spans="4:6">
      <c r="D185" s="129"/>
      <c r="E185" s="121"/>
      <c r="F185" s="121"/>
    </row>
    <row r="186" spans="4:6">
      <c r="D186" s="129"/>
      <c r="E186" s="121"/>
      <c r="F186" s="121"/>
    </row>
    <row r="187" spans="4:6">
      <c r="D187" s="129"/>
      <c r="E187" s="121"/>
      <c r="F187" s="121"/>
    </row>
    <row r="188" spans="4:6">
      <c r="D188" s="129"/>
      <c r="E188" s="121"/>
      <c r="F188" s="121"/>
    </row>
    <row r="189" spans="4:6">
      <c r="D189" s="129"/>
      <c r="E189" s="121"/>
      <c r="F189" s="121"/>
    </row>
    <row r="190" spans="4:6">
      <c r="D190" s="129"/>
      <c r="E190" s="121"/>
      <c r="F190" s="121"/>
    </row>
    <row r="191" spans="4:6">
      <c r="D191" s="129"/>
      <c r="E191" s="121"/>
      <c r="F191" s="121"/>
    </row>
    <row r="192" spans="4:6">
      <c r="D192" s="129"/>
      <c r="E192" s="121"/>
      <c r="F192" s="121"/>
    </row>
    <row r="193" spans="4:6">
      <c r="D193" s="129"/>
      <c r="E193" s="121"/>
      <c r="F193" s="121"/>
    </row>
    <row r="194" spans="4:6">
      <c r="D194" s="129"/>
      <c r="E194" s="121"/>
      <c r="F194" s="121"/>
    </row>
    <row r="195" spans="4:6">
      <c r="D195" s="129"/>
      <c r="E195" s="121"/>
      <c r="F195" s="121"/>
    </row>
    <row r="196" spans="4:6">
      <c r="D196" s="129"/>
      <c r="E196" s="121"/>
      <c r="F196" s="121"/>
    </row>
    <row r="197" spans="4:6">
      <c r="D197" s="129"/>
      <c r="E197" s="121"/>
      <c r="F197" s="121"/>
    </row>
    <row r="198" spans="4:6">
      <c r="D198" s="129"/>
      <c r="E198" s="121"/>
      <c r="F198" s="121"/>
    </row>
    <row r="199" spans="4:6">
      <c r="D199" s="129"/>
      <c r="E199" s="121"/>
      <c r="F199" s="121"/>
    </row>
    <row r="200" spans="4:6">
      <c r="D200" s="129"/>
      <c r="E200" s="121"/>
      <c r="F200" s="121"/>
    </row>
    <row r="201" spans="4:6">
      <c r="D201" s="129"/>
      <c r="E201" s="121"/>
      <c r="F201" s="121"/>
    </row>
    <row r="202" spans="4:6">
      <c r="D202" s="129"/>
      <c r="E202" s="121"/>
      <c r="F202" s="121"/>
    </row>
    <row r="203" spans="4:6">
      <c r="D203" s="129"/>
      <c r="E203" s="121"/>
      <c r="F203" s="121"/>
    </row>
    <row r="204" spans="4:6">
      <c r="D204" s="129"/>
      <c r="E204" s="121"/>
      <c r="F204" s="121"/>
    </row>
    <row r="205" spans="4:6">
      <c r="D205" s="129"/>
      <c r="E205" s="121"/>
      <c r="F205" s="121"/>
    </row>
    <row r="206" spans="4:6">
      <c r="D206" s="129"/>
      <c r="E206" s="121"/>
      <c r="F206" s="121"/>
    </row>
    <row r="207" spans="4:6">
      <c r="D207" s="129"/>
      <c r="E207" s="121"/>
      <c r="F207" s="121"/>
    </row>
    <row r="208" spans="4:6">
      <c r="D208" s="129"/>
      <c r="E208" s="121"/>
      <c r="F208" s="121"/>
    </row>
    <row r="209" spans="4:6">
      <c r="D209" s="129"/>
      <c r="E209" s="121"/>
      <c r="F209" s="121"/>
    </row>
    <row r="210" spans="4:6">
      <c r="D210" s="129"/>
      <c r="E210" s="121"/>
      <c r="F210" s="121"/>
    </row>
    <row r="211" spans="4:6">
      <c r="D211" s="129"/>
      <c r="E211" s="121"/>
      <c r="F211" s="121"/>
    </row>
    <row r="212" spans="4:6">
      <c r="D212" s="129"/>
      <c r="E212" s="121"/>
      <c r="F212" s="121"/>
    </row>
    <row r="213" spans="4:6">
      <c r="D213" s="129"/>
      <c r="E213" s="121"/>
      <c r="F213" s="121"/>
    </row>
    <row r="214" spans="4:6">
      <c r="D214" s="129"/>
      <c r="E214" s="121"/>
      <c r="F214" s="121"/>
    </row>
    <row r="215" spans="4:6">
      <c r="D215" s="129"/>
      <c r="E215" s="121"/>
      <c r="F215" s="121"/>
    </row>
    <row r="216" spans="4:6">
      <c r="D216" s="129"/>
      <c r="E216" s="121"/>
      <c r="F216" s="121"/>
    </row>
    <row r="217" spans="4:6">
      <c r="D217" s="129"/>
      <c r="E217" s="121"/>
      <c r="F217" s="121"/>
    </row>
    <row r="218" spans="4:6">
      <c r="D218" s="129"/>
      <c r="E218" s="121"/>
      <c r="F218" s="121"/>
    </row>
    <row r="219" spans="4:6">
      <c r="D219" s="129"/>
      <c r="E219" s="121"/>
      <c r="F219" s="121"/>
    </row>
    <row r="220" spans="4:6">
      <c r="D220" s="129"/>
      <c r="E220" s="121"/>
      <c r="F220" s="121"/>
    </row>
    <row r="221" spans="4:6">
      <c r="D221" s="129"/>
      <c r="E221" s="121"/>
      <c r="F221" s="121"/>
    </row>
    <row r="222" spans="4:6">
      <c r="D222" s="129"/>
      <c r="E222" s="121"/>
      <c r="F222" s="121"/>
    </row>
    <row r="223" spans="4:6">
      <c r="D223" s="129"/>
      <c r="E223" s="121"/>
      <c r="F223" s="121"/>
    </row>
    <row r="224" spans="4:6">
      <c r="D224" s="129"/>
      <c r="E224" s="121"/>
      <c r="F224" s="121"/>
    </row>
    <row r="225" spans="4:6">
      <c r="D225" s="129"/>
      <c r="E225" s="121"/>
      <c r="F225" s="121"/>
    </row>
    <row r="226" spans="4:6">
      <c r="D226" s="129"/>
      <c r="E226" s="121"/>
      <c r="F226" s="121"/>
    </row>
    <row r="227" spans="4:6">
      <c r="D227" s="129"/>
      <c r="E227" s="121"/>
      <c r="F227" s="121"/>
    </row>
    <row r="228" spans="4:6">
      <c r="D228" s="129"/>
      <c r="E228" s="121"/>
      <c r="F228" s="121"/>
    </row>
    <row r="229" spans="4:6">
      <c r="D229" s="129"/>
      <c r="E229" s="121"/>
      <c r="F229" s="121"/>
    </row>
    <row r="230" spans="4:6">
      <c r="D230" s="129"/>
      <c r="E230" s="121"/>
      <c r="F230" s="121"/>
    </row>
    <row r="231" spans="4:6">
      <c r="D231" s="129"/>
      <c r="E231" s="121"/>
      <c r="F231" s="121"/>
    </row>
    <row r="232" spans="4:6">
      <c r="D232" s="129"/>
      <c r="E232" s="121"/>
      <c r="F232" s="121"/>
    </row>
    <row r="233" spans="4:6">
      <c r="D233" s="129"/>
      <c r="E233" s="121"/>
      <c r="F233" s="121"/>
    </row>
    <row r="234" spans="4:6">
      <c r="D234" s="129"/>
      <c r="E234" s="121"/>
      <c r="F234" s="121"/>
    </row>
    <row r="235" spans="4:6">
      <c r="D235" s="129"/>
      <c r="E235" s="121"/>
      <c r="F235" s="121"/>
    </row>
    <row r="236" spans="4:6">
      <c r="D236" s="129"/>
      <c r="E236" s="121"/>
      <c r="F236" s="121"/>
    </row>
    <row r="237" spans="4:6">
      <c r="D237" s="129"/>
      <c r="E237" s="121"/>
      <c r="F237" s="121"/>
    </row>
    <row r="238" spans="4:6">
      <c r="D238" s="129"/>
      <c r="E238" s="121"/>
      <c r="F238" s="121"/>
    </row>
    <row r="239" spans="4:6">
      <c r="D239" s="129"/>
      <c r="E239" s="121"/>
      <c r="F239" s="121"/>
    </row>
    <row r="240" spans="4:6">
      <c r="D240" s="129"/>
      <c r="E240" s="121"/>
      <c r="F240" s="121"/>
    </row>
    <row r="241" spans="4:6">
      <c r="D241" s="129"/>
      <c r="E241" s="121"/>
      <c r="F241" s="121"/>
    </row>
    <row r="242" spans="4:6">
      <c r="D242" s="129"/>
      <c r="E242" s="121"/>
      <c r="F242" s="121"/>
    </row>
    <row r="243" spans="4:6">
      <c r="D243" s="129"/>
      <c r="E243" s="121"/>
      <c r="F243" s="121"/>
    </row>
    <row r="244" spans="4:6">
      <c r="D244" s="129"/>
      <c r="E244" s="121"/>
      <c r="F244" s="121"/>
    </row>
    <row r="245" spans="4:6">
      <c r="D245" s="129"/>
      <c r="E245" s="121"/>
      <c r="F245" s="121"/>
    </row>
    <row r="246" spans="4:6">
      <c r="D246" s="129"/>
      <c r="E246" s="121"/>
      <c r="F246" s="121"/>
    </row>
    <row r="247" spans="4:6">
      <c r="D247" s="129"/>
      <c r="E247" s="121"/>
      <c r="F247" s="121"/>
    </row>
    <row r="248" spans="4:6">
      <c r="D248" s="129"/>
      <c r="E248" s="121"/>
      <c r="F248" s="121"/>
    </row>
    <row r="249" spans="4:6">
      <c r="D249" s="129"/>
      <c r="E249" s="121"/>
      <c r="F249" s="121"/>
    </row>
    <row r="250" spans="4:6">
      <c r="D250" s="129"/>
      <c r="E250" s="121"/>
      <c r="F250" s="121"/>
    </row>
    <row r="251" spans="4:6">
      <c r="D251" s="129"/>
      <c r="E251" s="121"/>
      <c r="F251" s="121"/>
    </row>
    <row r="252" spans="4:6">
      <c r="D252" s="129"/>
      <c r="E252" s="121"/>
      <c r="F252" s="121"/>
    </row>
    <row r="253" spans="4:6">
      <c r="D253" s="129"/>
      <c r="E253" s="121"/>
      <c r="F253" s="121"/>
    </row>
    <row r="254" spans="4:6">
      <c r="D254" s="129"/>
      <c r="E254" s="121"/>
      <c r="F254" s="121"/>
    </row>
    <row r="255" spans="4:6">
      <c r="D255" s="129"/>
      <c r="E255" s="121"/>
      <c r="F255" s="121"/>
    </row>
    <row r="256" spans="4:6">
      <c r="D256" s="129"/>
      <c r="E256" s="121"/>
      <c r="F256" s="121"/>
    </row>
    <row r="257" spans="4:6">
      <c r="D257" s="129"/>
      <c r="E257" s="121"/>
      <c r="F257" s="121"/>
    </row>
    <row r="258" spans="4:6">
      <c r="D258" s="129"/>
      <c r="E258" s="121"/>
      <c r="F258" s="121"/>
    </row>
    <row r="259" spans="4:6">
      <c r="D259" s="129"/>
      <c r="E259" s="121"/>
      <c r="F259" s="121"/>
    </row>
    <row r="260" spans="4:6">
      <c r="D260" s="129"/>
      <c r="E260" s="121"/>
      <c r="F260" s="121"/>
    </row>
    <row r="261" spans="4:6">
      <c r="D261" s="129"/>
      <c r="E261" s="121"/>
      <c r="F261" s="121"/>
    </row>
    <row r="262" spans="4:6">
      <c r="D262" s="129"/>
      <c r="E262" s="121"/>
      <c r="F262" s="121"/>
    </row>
    <row r="263" spans="4:6">
      <c r="D263" s="129"/>
      <c r="E263" s="121"/>
      <c r="F263" s="121"/>
    </row>
    <row r="264" spans="4:6">
      <c r="D264" s="129"/>
      <c r="E264" s="121"/>
      <c r="F264" s="121"/>
    </row>
    <row r="265" spans="4:6">
      <c r="D265" s="129"/>
      <c r="E265" s="121"/>
      <c r="F265" s="121"/>
    </row>
    <row r="266" spans="4:6">
      <c r="D266" s="129"/>
      <c r="E266" s="121"/>
      <c r="F266" s="121"/>
    </row>
    <row r="267" spans="4:6">
      <c r="D267" s="129"/>
      <c r="E267" s="121"/>
      <c r="F267" s="121"/>
    </row>
    <row r="268" spans="4:6">
      <c r="D268" s="129"/>
      <c r="E268" s="121"/>
      <c r="F268" s="121"/>
    </row>
    <row r="269" spans="4:6">
      <c r="D269" s="129"/>
      <c r="E269" s="121"/>
      <c r="F269" s="121"/>
    </row>
    <row r="270" spans="4:6">
      <c r="D270" s="129"/>
      <c r="E270" s="121"/>
      <c r="F270" s="121"/>
    </row>
    <row r="271" spans="4:6">
      <c r="D271" s="129"/>
      <c r="E271" s="121"/>
      <c r="F271" s="121"/>
    </row>
    <row r="272" spans="4:6">
      <c r="D272" s="129"/>
      <c r="E272" s="121"/>
      <c r="F272" s="121"/>
    </row>
    <row r="273" spans="4:6">
      <c r="D273" s="129"/>
      <c r="E273" s="121"/>
      <c r="F273" s="121"/>
    </row>
    <row r="274" spans="4:6">
      <c r="D274" s="129"/>
      <c r="E274" s="121"/>
      <c r="F274" s="121"/>
    </row>
    <row r="275" spans="4:6">
      <c r="D275" s="129"/>
      <c r="E275" s="121"/>
      <c r="F275" s="121"/>
    </row>
    <row r="276" spans="4:6">
      <c r="D276" s="129"/>
      <c r="E276" s="121"/>
      <c r="F276" s="121"/>
    </row>
    <row r="277" spans="4:6">
      <c r="D277" s="129"/>
      <c r="E277" s="121"/>
      <c r="F277" s="121"/>
    </row>
    <row r="278" spans="4:6">
      <c r="D278" s="129"/>
      <c r="E278" s="121"/>
      <c r="F278" s="121"/>
    </row>
    <row r="279" spans="4:6">
      <c r="D279" s="129"/>
      <c r="E279" s="121"/>
      <c r="F279" s="121"/>
    </row>
    <row r="280" spans="4:6">
      <c r="D280" s="129"/>
      <c r="E280" s="121"/>
      <c r="F280" s="121"/>
    </row>
    <row r="281" spans="4:6">
      <c r="D281" s="129"/>
      <c r="E281" s="121"/>
      <c r="F281" s="121"/>
    </row>
    <row r="282" spans="4:6">
      <c r="D282" s="129"/>
      <c r="E282" s="121"/>
      <c r="F282" s="121"/>
    </row>
    <row r="283" spans="4:6">
      <c r="D283" s="129"/>
      <c r="E283" s="121"/>
      <c r="F283" s="121"/>
    </row>
    <row r="284" spans="4:6">
      <c r="D284" s="129"/>
      <c r="E284" s="121"/>
      <c r="F284" s="121"/>
    </row>
    <row r="285" spans="4:6">
      <c r="D285" s="129"/>
      <c r="E285" s="121"/>
      <c r="F285" s="121"/>
    </row>
    <row r="286" spans="4:6">
      <c r="D286" s="129"/>
      <c r="E286" s="121"/>
      <c r="F286" s="121"/>
    </row>
    <row r="287" spans="4:6">
      <c r="D287" s="129"/>
      <c r="E287" s="121"/>
      <c r="F287" s="121"/>
    </row>
    <row r="288" spans="4:6">
      <c r="D288" s="129"/>
      <c r="E288" s="121"/>
      <c r="F288" s="121"/>
    </row>
    <row r="289" spans="4:6">
      <c r="D289" s="129"/>
      <c r="E289" s="121"/>
      <c r="F289" s="121"/>
    </row>
    <row r="290" spans="4:6">
      <c r="D290" s="129"/>
      <c r="E290" s="121"/>
      <c r="F290" s="121"/>
    </row>
    <row r="291" spans="4:6">
      <c r="D291" s="129"/>
      <c r="E291" s="121"/>
      <c r="F291" s="121"/>
    </row>
    <row r="292" spans="4:6">
      <c r="D292" s="129"/>
      <c r="E292" s="121"/>
      <c r="F292" s="121"/>
    </row>
    <row r="293" spans="4:6">
      <c r="D293" s="129"/>
      <c r="E293" s="121"/>
      <c r="F293" s="121"/>
    </row>
    <row r="294" spans="4:6">
      <c r="D294" s="129"/>
      <c r="E294" s="121"/>
      <c r="F294" s="121"/>
    </row>
    <row r="295" spans="4:6">
      <c r="D295" s="129"/>
      <c r="E295" s="121"/>
      <c r="F295" s="121"/>
    </row>
    <row r="296" spans="4:6">
      <c r="D296" s="129"/>
      <c r="E296" s="121"/>
      <c r="F296" s="121"/>
    </row>
    <row r="297" spans="4:6">
      <c r="D297" s="129"/>
      <c r="E297" s="121"/>
      <c r="F297" s="121"/>
    </row>
    <row r="298" spans="4:6">
      <c r="D298" s="129"/>
      <c r="E298" s="121"/>
      <c r="F298" s="121"/>
    </row>
    <row r="299" spans="4:6">
      <c r="D299" s="129"/>
      <c r="E299" s="121"/>
      <c r="F299" s="121"/>
    </row>
    <row r="300" spans="4:6">
      <c r="D300" s="129"/>
      <c r="E300" s="121"/>
      <c r="F300" s="121"/>
    </row>
    <row r="301" spans="4:6">
      <c r="D301" s="129"/>
      <c r="E301" s="121"/>
      <c r="F301" s="121"/>
    </row>
    <row r="302" spans="4:6">
      <c r="D302" s="129"/>
      <c r="E302" s="121"/>
      <c r="F302" s="121"/>
    </row>
    <row r="303" spans="4:6">
      <c r="D303" s="129"/>
      <c r="E303" s="121"/>
      <c r="F303" s="121"/>
    </row>
    <row r="304" spans="4:6">
      <c r="D304" s="129"/>
      <c r="E304" s="121"/>
      <c r="F304" s="121"/>
    </row>
    <row r="305" spans="4:6">
      <c r="D305" s="129"/>
      <c r="E305" s="121"/>
      <c r="F305" s="121"/>
    </row>
    <row r="306" spans="4:6">
      <c r="D306" s="129"/>
      <c r="E306" s="121"/>
      <c r="F306" s="121"/>
    </row>
    <row r="307" spans="4:6">
      <c r="D307" s="129"/>
      <c r="E307" s="121"/>
      <c r="F307" s="121"/>
    </row>
    <row r="308" spans="4:6">
      <c r="D308" s="129"/>
      <c r="E308" s="121"/>
      <c r="F308" s="121"/>
    </row>
    <row r="309" spans="4:6">
      <c r="D309" s="129"/>
      <c r="E309" s="121"/>
      <c r="F309" s="121"/>
    </row>
    <row r="310" spans="4:6">
      <c r="D310" s="129"/>
      <c r="E310" s="121"/>
      <c r="F310" s="121"/>
    </row>
    <row r="311" spans="4:6">
      <c r="D311" s="129"/>
      <c r="E311" s="121"/>
      <c r="F311" s="121"/>
    </row>
    <row r="312" spans="4:6">
      <c r="D312" s="129"/>
      <c r="E312" s="121"/>
      <c r="F312" s="121"/>
    </row>
    <row r="313" spans="4:6">
      <c r="D313" s="129"/>
      <c r="E313" s="121"/>
      <c r="F313" s="121"/>
    </row>
    <row r="314" spans="4:6">
      <c r="D314" s="129"/>
      <c r="E314" s="121"/>
      <c r="F314" s="121"/>
    </row>
    <row r="315" spans="4:6">
      <c r="D315" s="129"/>
      <c r="E315" s="121"/>
      <c r="F315" s="121"/>
    </row>
    <row r="316" spans="4:6">
      <c r="D316" s="129"/>
      <c r="E316" s="121"/>
      <c r="F316" s="121"/>
    </row>
    <row r="317" spans="4:6">
      <c r="D317" s="129"/>
      <c r="E317" s="121"/>
      <c r="F317" s="121"/>
    </row>
    <row r="318" spans="4:6">
      <c r="D318" s="129"/>
      <c r="E318" s="121"/>
      <c r="F318" s="121"/>
    </row>
    <row r="319" spans="4:6">
      <c r="D319" s="129"/>
      <c r="E319" s="121"/>
      <c r="F319" s="121"/>
    </row>
    <row r="320" spans="4:6">
      <c r="D320" s="129"/>
      <c r="E320" s="121"/>
      <c r="F320" s="121"/>
    </row>
    <row r="321" spans="4:6">
      <c r="D321" s="129"/>
      <c r="E321" s="121"/>
      <c r="F321" s="121"/>
    </row>
    <row r="322" spans="4:6">
      <c r="D322" s="129"/>
      <c r="E322" s="121"/>
      <c r="F322" s="121"/>
    </row>
    <row r="323" spans="4:6">
      <c r="D323" s="129"/>
      <c r="E323" s="121"/>
      <c r="F323" s="121"/>
    </row>
    <row r="324" spans="4:6">
      <c r="D324" s="129"/>
      <c r="E324" s="121"/>
      <c r="F324" s="121"/>
    </row>
    <row r="325" spans="4:6">
      <c r="D325" s="129"/>
      <c r="E325" s="121"/>
      <c r="F325" s="121"/>
    </row>
    <row r="326" spans="4:6">
      <c r="D326" s="129"/>
      <c r="E326" s="121"/>
      <c r="F326" s="121"/>
    </row>
    <row r="327" spans="4:6">
      <c r="D327" s="129"/>
      <c r="E327" s="121"/>
      <c r="F327" s="121"/>
    </row>
    <row r="328" spans="4:6">
      <c r="D328" s="129"/>
      <c r="E328" s="121"/>
      <c r="F328" s="121"/>
    </row>
    <row r="329" spans="4:6">
      <c r="D329" s="129"/>
      <c r="E329" s="121"/>
      <c r="F329" s="121"/>
    </row>
    <row r="330" spans="4:6">
      <c r="D330" s="129"/>
      <c r="E330" s="121"/>
      <c r="F330" s="121"/>
    </row>
    <row r="331" spans="4:6">
      <c r="D331" s="129"/>
      <c r="E331" s="121"/>
      <c r="F331" s="121"/>
    </row>
    <row r="332" spans="4:6">
      <c r="D332" s="129"/>
      <c r="E332" s="121"/>
      <c r="F332" s="121"/>
    </row>
    <row r="333" spans="4:6">
      <c r="D333" s="129"/>
      <c r="E333" s="121"/>
      <c r="F333" s="121"/>
    </row>
    <row r="334" spans="4:6">
      <c r="D334" s="129"/>
      <c r="E334" s="121"/>
      <c r="F334" s="121"/>
    </row>
    <row r="335" spans="4:6">
      <c r="D335" s="129"/>
      <c r="E335" s="121"/>
      <c r="F335" s="121"/>
    </row>
    <row r="336" spans="4:6">
      <c r="D336" s="129"/>
      <c r="E336" s="121"/>
      <c r="F336" s="121"/>
    </row>
    <row r="337" spans="4:6">
      <c r="D337" s="129"/>
      <c r="E337" s="121"/>
      <c r="F337" s="121"/>
    </row>
    <row r="338" spans="4:6">
      <c r="D338" s="129"/>
      <c r="E338" s="121"/>
      <c r="F338" s="121"/>
    </row>
    <row r="339" spans="4:6">
      <c r="D339" s="129"/>
      <c r="E339" s="121"/>
      <c r="F339" s="121"/>
    </row>
    <row r="340" spans="4:6">
      <c r="D340" s="129"/>
      <c r="E340" s="121"/>
      <c r="F340" s="121"/>
    </row>
    <row r="341" spans="4:6">
      <c r="D341" s="129"/>
      <c r="E341" s="121"/>
      <c r="F341" s="121"/>
    </row>
    <row r="342" spans="4:6">
      <c r="D342" s="129"/>
      <c r="E342" s="121"/>
      <c r="F342" s="121"/>
    </row>
    <row r="343" spans="4:6">
      <c r="D343" s="129"/>
      <c r="E343" s="121"/>
      <c r="F343" s="121"/>
    </row>
    <row r="344" spans="4:6">
      <c r="D344" s="129"/>
      <c r="E344" s="121"/>
      <c r="F344" s="121"/>
    </row>
    <row r="345" spans="4:6">
      <c r="D345" s="129"/>
      <c r="E345" s="121"/>
      <c r="F345" s="121"/>
    </row>
    <row r="346" spans="4:6">
      <c r="D346" s="129"/>
      <c r="E346" s="121"/>
      <c r="F346" s="121"/>
    </row>
    <row r="347" spans="4:6">
      <c r="D347" s="129"/>
      <c r="E347" s="121"/>
      <c r="F347" s="121"/>
    </row>
    <row r="348" spans="4:6">
      <c r="D348" s="129"/>
      <c r="E348" s="121"/>
      <c r="F348" s="121"/>
    </row>
    <row r="349" spans="4:6">
      <c r="D349" s="129"/>
      <c r="E349" s="121"/>
      <c r="F349" s="121"/>
    </row>
    <row r="350" spans="4:6">
      <c r="D350" s="129"/>
      <c r="E350" s="121"/>
      <c r="F350" s="121"/>
    </row>
    <row r="351" spans="4:6">
      <c r="D351" s="129"/>
      <c r="E351" s="121"/>
      <c r="F351" s="121"/>
    </row>
    <row r="352" spans="4:6">
      <c r="D352" s="129"/>
      <c r="E352" s="121"/>
      <c r="F352" s="121"/>
    </row>
    <row r="353" spans="4:6">
      <c r="D353" s="129"/>
      <c r="E353" s="121"/>
      <c r="F353" s="121"/>
    </row>
    <row r="354" spans="4:6">
      <c r="D354" s="129"/>
      <c r="E354" s="121"/>
      <c r="F354" s="121"/>
    </row>
    <row r="355" spans="4:6">
      <c r="D355" s="129"/>
      <c r="E355" s="121"/>
      <c r="F355" s="121"/>
    </row>
    <row r="356" spans="4:6">
      <c r="D356" s="129"/>
      <c r="E356" s="121"/>
      <c r="F356" s="121"/>
    </row>
    <row r="357" spans="4:6">
      <c r="D357" s="129"/>
      <c r="E357" s="121"/>
      <c r="F357" s="121"/>
    </row>
    <row r="358" spans="4:6">
      <c r="D358" s="129"/>
      <c r="E358" s="121"/>
      <c r="F358" s="121"/>
    </row>
    <row r="359" spans="4:6">
      <c r="D359" s="129"/>
      <c r="E359" s="121"/>
      <c r="F359" s="121"/>
    </row>
    <row r="360" spans="4:6">
      <c r="D360" s="129"/>
      <c r="E360" s="121"/>
      <c r="F360" s="121"/>
    </row>
    <row r="361" spans="4:6">
      <c r="D361" s="129"/>
      <c r="E361" s="121"/>
      <c r="F361" s="121"/>
    </row>
    <row r="362" spans="4:6">
      <c r="D362" s="129"/>
      <c r="E362" s="121"/>
      <c r="F362" s="121"/>
    </row>
    <row r="363" spans="4:6">
      <c r="D363" s="129"/>
      <c r="E363" s="121"/>
      <c r="F363" s="121"/>
    </row>
    <row r="364" spans="4:6">
      <c r="D364" s="129"/>
      <c r="E364" s="121"/>
      <c r="F364" s="121"/>
    </row>
    <row r="365" spans="4:6">
      <c r="D365" s="129"/>
      <c r="E365" s="121"/>
      <c r="F365" s="121"/>
    </row>
    <row r="366" spans="4:6">
      <c r="D366" s="129"/>
      <c r="E366" s="121"/>
      <c r="F366" s="121"/>
    </row>
    <row r="367" spans="4:6">
      <c r="D367" s="129"/>
      <c r="E367" s="121"/>
      <c r="F367" s="121"/>
    </row>
    <row r="368" spans="4:6">
      <c r="D368" s="129"/>
      <c r="E368" s="121"/>
      <c r="F368" s="121"/>
    </row>
    <row r="369" spans="4:6">
      <c r="D369" s="129"/>
      <c r="E369" s="121"/>
      <c r="F369" s="121"/>
    </row>
    <row r="370" spans="4:6">
      <c r="D370" s="129"/>
      <c r="E370" s="121"/>
      <c r="F370" s="121"/>
    </row>
    <row r="371" spans="4:6">
      <c r="D371" s="129"/>
      <c r="E371" s="121"/>
      <c r="F371" s="121"/>
    </row>
    <row r="372" spans="4:6">
      <c r="D372" s="129"/>
      <c r="E372" s="121"/>
      <c r="F372" s="121"/>
    </row>
    <row r="373" spans="4:6">
      <c r="D373" s="129"/>
      <c r="E373" s="121"/>
      <c r="F373" s="121"/>
    </row>
    <row r="374" spans="4:6">
      <c r="D374" s="129"/>
      <c r="E374" s="121"/>
      <c r="F374" s="121"/>
    </row>
    <row r="375" spans="4:6">
      <c r="D375" s="129"/>
      <c r="E375" s="121"/>
      <c r="F375" s="121"/>
    </row>
    <row r="376" spans="4:6">
      <c r="D376" s="129"/>
      <c r="E376" s="121"/>
      <c r="F376" s="121"/>
    </row>
    <row r="377" spans="4:6">
      <c r="D377" s="129"/>
      <c r="E377" s="121"/>
      <c r="F377" s="121"/>
    </row>
    <row r="378" spans="4:6">
      <c r="D378" s="129"/>
      <c r="E378" s="121"/>
      <c r="F378" s="121"/>
    </row>
    <row r="379" spans="4:6">
      <c r="D379" s="129"/>
      <c r="E379" s="121"/>
      <c r="F379" s="121"/>
    </row>
    <row r="380" spans="4:6">
      <c r="D380" s="129"/>
      <c r="E380" s="121"/>
      <c r="F380" s="121"/>
    </row>
    <row r="381" spans="4:6">
      <c r="D381" s="129"/>
      <c r="E381" s="121"/>
      <c r="F381" s="121"/>
    </row>
    <row r="382" spans="4:6">
      <c r="D382" s="129"/>
      <c r="E382" s="121"/>
      <c r="F382" s="121"/>
    </row>
    <row r="383" spans="4:6">
      <c r="D383" s="129"/>
      <c r="E383" s="121"/>
      <c r="F383" s="121"/>
    </row>
    <row r="384" spans="4:6">
      <c r="D384" s="129"/>
      <c r="E384" s="121"/>
      <c r="F384" s="121"/>
    </row>
    <row r="385" spans="4:6">
      <c r="D385" s="129"/>
      <c r="E385" s="121"/>
      <c r="F385" s="121"/>
    </row>
    <row r="386" spans="4:6">
      <c r="D386" s="129"/>
      <c r="E386" s="121"/>
      <c r="F386" s="121"/>
    </row>
    <row r="387" spans="4:6">
      <c r="D387" s="129"/>
      <c r="E387" s="121"/>
      <c r="F387" s="121"/>
    </row>
    <row r="388" spans="4:6">
      <c r="D388" s="129"/>
      <c r="E388" s="121"/>
      <c r="F388" s="121"/>
    </row>
    <row r="389" spans="4:6">
      <c r="D389" s="129"/>
      <c r="E389" s="121"/>
      <c r="F389" s="121"/>
    </row>
    <row r="390" spans="4:6">
      <c r="D390" s="129"/>
      <c r="E390" s="121"/>
      <c r="F390" s="121"/>
    </row>
    <row r="391" spans="4:6">
      <c r="D391" s="129"/>
      <c r="E391" s="121"/>
      <c r="F391" s="121"/>
    </row>
    <row r="392" spans="4:6">
      <c r="D392" s="129"/>
      <c r="E392" s="121"/>
      <c r="F392" s="121"/>
    </row>
    <row r="393" spans="4:6">
      <c r="D393" s="129"/>
      <c r="E393" s="121"/>
      <c r="F393" s="121"/>
    </row>
    <row r="394" spans="4:6">
      <c r="D394" s="129"/>
      <c r="E394" s="121"/>
      <c r="F394" s="121"/>
    </row>
    <row r="395" spans="4:6">
      <c r="D395" s="129"/>
      <c r="E395" s="121"/>
      <c r="F395" s="121"/>
    </row>
    <row r="396" spans="4:6">
      <c r="D396" s="129"/>
      <c r="E396" s="121"/>
      <c r="F396" s="121"/>
    </row>
    <row r="397" spans="4:6">
      <c r="D397" s="129"/>
      <c r="E397" s="121"/>
      <c r="F397" s="121"/>
    </row>
    <row r="398" spans="4:6">
      <c r="D398" s="129"/>
      <c r="E398" s="121"/>
      <c r="F398" s="121"/>
    </row>
    <row r="399" spans="4:6">
      <c r="D399" s="129"/>
      <c r="E399" s="121"/>
      <c r="F399" s="121"/>
    </row>
    <row r="400" spans="4:6">
      <c r="D400" s="129"/>
      <c r="E400" s="121"/>
      <c r="F400" s="121"/>
    </row>
    <row r="401" spans="4:6">
      <c r="D401" s="129"/>
      <c r="E401" s="121"/>
      <c r="F401" s="121"/>
    </row>
    <row r="402" spans="4:6">
      <c r="D402" s="129"/>
      <c r="E402" s="121"/>
      <c r="F402" s="121"/>
    </row>
    <row r="403" spans="4:6">
      <c r="D403" s="129"/>
      <c r="E403" s="121"/>
      <c r="F403" s="121"/>
    </row>
    <row r="404" spans="4:6">
      <c r="D404" s="129"/>
      <c r="E404" s="121"/>
      <c r="F404" s="121"/>
    </row>
    <row r="405" spans="4:6">
      <c r="D405" s="129"/>
      <c r="E405" s="121"/>
      <c r="F405" s="121"/>
    </row>
    <row r="406" spans="4:6">
      <c r="D406" s="129"/>
      <c r="E406" s="121"/>
      <c r="F406" s="121"/>
    </row>
    <row r="407" spans="4:6">
      <c r="D407" s="129"/>
      <c r="E407" s="121"/>
      <c r="F407" s="121"/>
    </row>
    <row r="408" spans="4:6">
      <c r="D408" s="129"/>
      <c r="E408" s="121"/>
      <c r="F408" s="121"/>
    </row>
    <row r="409" spans="4:6">
      <c r="D409" s="129"/>
      <c r="E409" s="121"/>
      <c r="F409" s="121"/>
    </row>
    <row r="410" spans="4:6">
      <c r="D410" s="129"/>
      <c r="E410" s="121"/>
      <c r="F410" s="121"/>
    </row>
    <row r="411" spans="4:6">
      <c r="D411" s="129"/>
      <c r="E411" s="121"/>
      <c r="F411" s="121"/>
    </row>
    <row r="412" spans="4:6">
      <c r="D412" s="129"/>
      <c r="E412" s="121"/>
      <c r="F412" s="121"/>
    </row>
    <row r="413" spans="4:6">
      <c r="D413" s="129"/>
      <c r="E413" s="121"/>
      <c r="F413" s="121"/>
    </row>
    <row r="414" spans="4:6">
      <c r="D414" s="129"/>
      <c r="E414" s="121"/>
      <c r="F414" s="121"/>
    </row>
    <row r="415" spans="4:6">
      <c r="D415" s="129"/>
      <c r="E415" s="121"/>
      <c r="F415" s="121"/>
    </row>
    <row r="416" spans="4:6">
      <c r="D416" s="129"/>
      <c r="E416" s="121"/>
      <c r="F416" s="121"/>
    </row>
    <row r="417" spans="4:6">
      <c r="D417" s="129"/>
      <c r="E417" s="121"/>
      <c r="F417" s="121"/>
    </row>
    <row r="418" spans="4:6">
      <c r="D418" s="129"/>
      <c r="E418" s="121"/>
      <c r="F418" s="121"/>
    </row>
    <row r="419" spans="4:6">
      <c r="D419" s="129"/>
      <c r="E419" s="121"/>
      <c r="F419" s="121"/>
    </row>
    <row r="420" spans="4:6">
      <c r="D420" s="129"/>
      <c r="E420" s="121"/>
      <c r="F420" s="121"/>
    </row>
    <row r="421" spans="4:6">
      <c r="D421" s="129"/>
      <c r="E421" s="121"/>
      <c r="F421" s="121"/>
    </row>
    <row r="422" spans="4:6">
      <c r="D422" s="129"/>
      <c r="E422" s="121"/>
      <c r="F422" s="121"/>
    </row>
    <row r="423" spans="4:6">
      <c r="D423" s="129"/>
      <c r="E423" s="121"/>
      <c r="F423" s="121"/>
    </row>
    <row r="424" spans="4:6">
      <c r="D424" s="129"/>
      <c r="E424" s="121"/>
      <c r="F424" s="121"/>
    </row>
    <row r="425" spans="4:6">
      <c r="D425" s="129"/>
      <c r="E425" s="121"/>
      <c r="F425" s="121"/>
    </row>
    <row r="426" spans="4:6">
      <c r="D426" s="129"/>
      <c r="E426" s="121"/>
      <c r="F426" s="121"/>
    </row>
    <row r="427" spans="4:6">
      <c r="D427" s="129"/>
      <c r="E427" s="121"/>
      <c r="F427" s="121"/>
    </row>
    <row r="428" spans="4:6">
      <c r="D428" s="129"/>
      <c r="E428" s="121"/>
      <c r="F428" s="121"/>
    </row>
    <row r="429" spans="4:6">
      <c r="D429" s="129"/>
      <c r="E429" s="121"/>
      <c r="F429" s="121"/>
    </row>
    <row r="430" spans="4:6">
      <c r="D430" s="129"/>
      <c r="E430" s="121"/>
      <c r="F430" s="121"/>
    </row>
    <row r="431" spans="4:6">
      <c r="D431" s="129"/>
      <c r="E431" s="121"/>
      <c r="F431" s="121"/>
    </row>
    <row r="432" spans="4:6">
      <c r="D432" s="129"/>
      <c r="E432" s="121"/>
      <c r="F432" s="121"/>
    </row>
    <row r="433" spans="4:6">
      <c r="D433" s="129"/>
      <c r="E433" s="121"/>
      <c r="F433" s="121"/>
    </row>
    <row r="434" spans="4:6">
      <c r="D434" s="129"/>
      <c r="E434" s="121"/>
      <c r="F434" s="121"/>
    </row>
    <row r="435" spans="4:6">
      <c r="D435" s="129"/>
      <c r="E435" s="121"/>
      <c r="F435" s="121"/>
    </row>
    <row r="436" spans="4:6">
      <c r="D436" s="129"/>
      <c r="E436" s="121"/>
      <c r="F436" s="121"/>
    </row>
    <row r="437" spans="4:6">
      <c r="D437" s="129"/>
      <c r="E437" s="121"/>
      <c r="F437" s="121"/>
    </row>
    <row r="438" spans="4:6">
      <c r="D438" s="129"/>
      <c r="E438" s="121"/>
      <c r="F438" s="121"/>
    </row>
    <row r="439" spans="4:6">
      <c r="D439" s="129"/>
      <c r="E439" s="121"/>
      <c r="F439" s="121"/>
    </row>
    <row r="440" spans="4:6">
      <c r="D440" s="129"/>
      <c r="E440" s="121"/>
      <c r="F440" s="121"/>
    </row>
    <row r="441" spans="4:6">
      <c r="D441" s="129"/>
      <c r="E441" s="121"/>
      <c r="F441" s="121"/>
    </row>
    <row r="442" spans="4:6">
      <c r="D442" s="129"/>
      <c r="E442" s="121"/>
      <c r="F442" s="121"/>
    </row>
    <row r="443" spans="4:6">
      <c r="D443" s="129"/>
      <c r="E443" s="121"/>
      <c r="F443" s="121"/>
    </row>
    <row r="444" spans="4:6">
      <c r="D444" s="129"/>
      <c r="E444" s="121"/>
      <c r="F444" s="121"/>
    </row>
    <row r="445" spans="4:6">
      <c r="D445" s="129"/>
      <c r="E445" s="121"/>
      <c r="F445" s="121"/>
    </row>
    <row r="446" spans="4:6">
      <c r="D446" s="129"/>
      <c r="E446" s="121"/>
      <c r="F446" s="121"/>
    </row>
    <row r="447" spans="4:6">
      <c r="D447" s="129"/>
      <c r="E447" s="121"/>
      <c r="F447" s="121"/>
    </row>
    <row r="448" spans="4:6">
      <c r="D448" s="129"/>
      <c r="E448" s="121"/>
      <c r="F448" s="121"/>
    </row>
    <row r="449" spans="4:6">
      <c r="D449" s="129"/>
      <c r="E449" s="121"/>
      <c r="F449" s="121"/>
    </row>
    <row r="450" spans="4:6">
      <c r="D450" s="129"/>
      <c r="E450" s="121"/>
      <c r="F450" s="121"/>
    </row>
    <row r="451" spans="4:6">
      <c r="D451" s="129"/>
      <c r="E451" s="121"/>
      <c r="F451" s="121"/>
    </row>
    <row r="452" spans="4:6">
      <c r="D452" s="129"/>
      <c r="E452" s="121"/>
      <c r="F452" s="121"/>
    </row>
    <row r="453" spans="4:6">
      <c r="D453" s="129"/>
      <c r="E453" s="121"/>
      <c r="F453" s="121"/>
    </row>
    <row r="454" spans="4:6">
      <c r="D454" s="129"/>
      <c r="E454" s="121"/>
      <c r="F454" s="121"/>
    </row>
    <row r="455" spans="4:6">
      <c r="D455" s="129"/>
      <c r="E455" s="121"/>
      <c r="F455" s="121"/>
    </row>
    <row r="456" spans="4:6">
      <c r="D456" s="129"/>
      <c r="E456" s="121"/>
      <c r="F456" s="121"/>
    </row>
    <row r="457" spans="4:6">
      <c r="D457" s="129"/>
      <c r="E457" s="121"/>
      <c r="F457" s="121"/>
    </row>
    <row r="458" spans="4:6">
      <c r="D458" s="129"/>
      <c r="E458" s="121"/>
      <c r="F458" s="121"/>
    </row>
    <row r="459" spans="4:6">
      <c r="D459" s="129"/>
      <c r="E459" s="121"/>
      <c r="F459" s="121"/>
    </row>
    <row r="460" spans="4:6">
      <c r="D460" s="129"/>
      <c r="E460" s="121"/>
      <c r="F460" s="121"/>
    </row>
    <row r="461" spans="4:6">
      <c r="D461" s="129"/>
      <c r="E461" s="121"/>
      <c r="F461" s="121"/>
    </row>
    <row r="462" spans="4:6">
      <c r="D462" s="129"/>
      <c r="E462" s="121"/>
      <c r="F462" s="121"/>
    </row>
    <row r="463" spans="4:6">
      <c r="D463" s="129"/>
      <c r="E463" s="121"/>
      <c r="F463" s="121"/>
    </row>
    <row r="464" spans="4:6">
      <c r="D464" s="129"/>
      <c r="E464" s="121"/>
      <c r="F464" s="121"/>
    </row>
    <row r="465" spans="4:6">
      <c r="D465" s="129"/>
      <c r="E465" s="121"/>
      <c r="F465" s="121"/>
    </row>
    <row r="466" spans="4:6">
      <c r="D466" s="129"/>
      <c r="E466" s="121"/>
      <c r="F466" s="121"/>
    </row>
    <row r="467" spans="4:6">
      <c r="D467" s="129"/>
      <c r="E467" s="121"/>
      <c r="F467" s="121"/>
    </row>
  </sheetData>
  <mergeCells count="30">
    <mergeCell ref="A1:A4"/>
    <mergeCell ref="B1:C4"/>
    <mergeCell ref="F1:M4"/>
    <mergeCell ref="N2:N3"/>
    <mergeCell ref="B6:C6"/>
    <mergeCell ref="D6:N6"/>
    <mergeCell ref="B15:C15"/>
    <mergeCell ref="D15:N15"/>
    <mergeCell ref="B22:C22"/>
    <mergeCell ref="D22:N22"/>
    <mergeCell ref="B25:C25"/>
    <mergeCell ref="D25:N25"/>
    <mergeCell ref="B57:C57"/>
    <mergeCell ref="D57:N57"/>
    <mergeCell ref="B34:C34"/>
    <mergeCell ref="D34:N34"/>
    <mergeCell ref="B38:C38"/>
    <mergeCell ref="D38:N38"/>
    <mergeCell ref="B42:C42"/>
    <mergeCell ref="D42:N42"/>
    <mergeCell ref="AM42:AW42"/>
    <mergeCell ref="B48:C48"/>
    <mergeCell ref="D48:N48"/>
    <mergeCell ref="B52:C52"/>
    <mergeCell ref="D52:N52"/>
    <mergeCell ref="B61:C61"/>
    <mergeCell ref="D61:N61"/>
    <mergeCell ref="B64:C64"/>
    <mergeCell ref="D64:N64"/>
    <mergeCell ref="E75:M75"/>
  </mergeCells>
  <conditionalFormatting sqref="H43:H47 H62:H63 H58:H60 H39:H41 H23:H24 H16:H21 H49:H51 H35:H37 H7:H14 H26:H33 H65:H71">
    <cfRule type="expression" dxfId="8" priority="7" stopIfTrue="1">
      <formula>G7&lt;2</formula>
    </cfRule>
    <cfRule type="expression" dxfId="7" priority="8" stopIfTrue="1">
      <formula>AND(G7&gt;1,G7&lt;3)</formula>
    </cfRule>
    <cfRule type="expression" dxfId="6" priority="9" stopIfTrue="1">
      <formula>G7&gt;2</formula>
    </cfRule>
  </conditionalFormatting>
  <conditionalFormatting sqref="H53:H56">
    <cfRule type="expression" dxfId="5" priority="4" stopIfTrue="1">
      <formula>G53&lt;2</formula>
    </cfRule>
    <cfRule type="expression" dxfId="4" priority="5" stopIfTrue="1">
      <formula>AND(G53&gt;1,G53&lt;3)</formula>
    </cfRule>
    <cfRule type="expression" dxfId="3" priority="6" stopIfTrue="1">
      <formula>G53&gt;2</formula>
    </cfRule>
  </conditionalFormatting>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7"/>
  <sheetViews>
    <sheetView workbookViewId="0">
      <selection activeCell="Q65" sqref="Q65"/>
    </sheetView>
  </sheetViews>
  <sheetFormatPr defaultColWidth="11.44140625" defaultRowHeight="13.2"/>
  <cols>
    <col min="1" max="1" width="9.109375" style="134" customWidth="1"/>
    <col min="2" max="2" width="18.88671875" style="134" customWidth="1"/>
    <col min="3" max="4" width="9.109375" style="134" customWidth="1"/>
    <col min="5" max="5" width="11.33203125" style="134" bestFit="1" customWidth="1"/>
    <col min="6" max="6" width="9.109375" style="134" customWidth="1"/>
    <col min="7" max="7" width="14.109375" style="296" customWidth="1"/>
    <col min="8" max="8" width="13.5546875" style="134" customWidth="1"/>
    <col min="9" max="9" width="10.109375" style="134" customWidth="1"/>
    <col min="10" max="10" width="13.88671875" style="134" customWidth="1"/>
    <col min="11" max="11" width="11.88671875" style="134" customWidth="1"/>
    <col min="12" max="12" width="12.33203125" style="134" bestFit="1" customWidth="1"/>
    <col min="13" max="256" width="11.44140625" style="134"/>
    <col min="257" max="257" width="9.109375" style="134" customWidth="1"/>
    <col min="258" max="258" width="18.88671875" style="134" customWidth="1"/>
    <col min="259" max="262" width="9.109375" style="134" customWidth="1"/>
    <col min="263" max="263" width="14.109375" style="134" customWidth="1"/>
    <col min="264" max="264" width="13.5546875" style="134" customWidth="1"/>
    <col min="265" max="265" width="10.109375" style="134" customWidth="1"/>
    <col min="266" max="266" width="13.88671875" style="134" customWidth="1"/>
    <col min="267" max="267" width="11.88671875" style="134" customWidth="1"/>
    <col min="268" max="268" width="12.33203125" style="134" bestFit="1" customWidth="1"/>
    <col min="269" max="512" width="11.44140625" style="134"/>
    <col min="513" max="513" width="9.109375" style="134" customWidth="1"/>
    <col min="514" max="514" width="18.88671875" style="134" customWidth="1"/>
    <col min="515" max="518" width="9.109375" style="134" customWidth="1"/>
    <col min="519" max="519" width="14.109375" style="134" customWidth="1"/>
    <col min="520" max="520" width="13.5546875" style="134" customWidth="1"/>
    <col min="521" max="521" width="10.109375" style="134" customWidth="1"/>
    <col min="522" max="522" width="13.88671875" style="134" customWidth="1"/>
    <col min="523" max="523" width="11.88671875" style="134" customWidth="1"/>
    <col min="524" max="524" width="12.33203125" style="134" bestFit="1" customWidth="1"/>
    <col min="525" max="768" width="11.44140625" style="134"/>
    <col min="769" max="769" width="9.109375" style="134" customWidth="1"/>
    <col min="770" max="770" width="18.88671875" style="134" customWidth="1"/>
    <col min="771" max="774" width="9.109375" style="134" customWidth="1"/>
    <col min="775" max="775" width="14.109375" style="134" customWidth="1"/>
    <col min="776" max="776" width="13.5546875" style="134" customWidth="1"/>
    <col min="777" max="777" width="10.109375" style="134" customWidth="1"/>
    <col min="778" max="778" width="13.88671875" style="134" customWidth="1"/>
    <col min="779" max="779" width="11.88671875" style="134" customWidth="1"/>
    <col min="780" max="780" width="12.33203125" style="134" bestFit="1" customWidth="1"/>
    <col min="781" max="1024" width="11.44140625" style="134"/>
    <col min="1025" max="1025" width="9.109375" style="134" customWidth="1"/>
    <col min="1026" max="1026" width="18.88671875" style="134" customWidth="1"/>
    <col min="1027" max="1030" width="9.109375" style="134" customWidth="1"/>
    <col min="1031" max="1031" width="14.109375" style="134" customWidth="1"/>
    <col min="1032" max="1032" width="13.5546875" style="134" customWidth="1"/>
    <col min="1033" max="1033" width="10.109375" style="134" customWidth="1"/>
    <col min="1034" max="1034" width="13.88671875" style="134" customWidth="1"/>
    <col min="1035" max="1035" width="11.88671875" style="134" customWidth="1"/>
    <col min="1036" max="1036" width="12.33203125" style="134" bestFit="1" customWidth="1"/>
    <col min="1037" max="1280" width="11.44140625" style="134"/>
    <col min="1281" max="1281" width="9.109375" style="134" customWidth="1"/>
    <col min="1282" max="1282" width="18.88671875" style="134" customWidth="1"/>
    <col min="1283" max="1286" width="9.109375" style="134" customWidth="1"/>
    <col min="1287" max="1287" width="14.109375" style="134" customWidth="1"/>
    <col min="1288" max="1288" width="13.5546875" style="134" customWidth="1"/>
    <col min="1289" max="1289" width="10.109375" style="134" customWidth="1"/>
    <col min="1290" max="1290" width="13.88671875" style="134" customWidth="1"/>
    <col min="1291" max="1291" width="11.88671875" style="134" customWidth="1"/>
    <col min="1292" max="1292" width="12.33203125" style="134" bestFit="1" customWidth="1"/>
    <col min="1293" max="1536" width="11.44140625" style="134"/>
    <col min="1537" max="1537" width="9.109375" style="134" customWidth="1"/>
    <col min="1538" max="1538" width="18.88671875" style="134" customWidth="1"/>
    <col min="1539" max="1542" width="9.109375" style="134" customWidth="1"/>
    <col min="1543" max="1543" width="14.109375" style="134" customWidth="1"/>
    <col min="1544" max="1544" width="13.5546875" style="134" customWidth="1"/>
    <col min="1545" max="1545" width="10.109375" style="134" customWidth="1"/>
    <col min="1546" max="1546" width="13.88671875" style="134" customWidth="1"/>
    <col min="1547" max="1547" width="11.88671875" style="134" customWidth="1"/>
    <col min="1548" max="1548" width="12.33203125" style="134" bestFit="1" customWidth="1"/>
    <col min="1549" max="1792" width="11.44140625" style="134"/>
    <col min="1793" max="1793" width="9.109375" style="134" customWidth="1"/>
    <col min="1794" max="1794" width="18.88671875" style="134" customWidth="1"/>
    <col min="1795" max="1798" width="9.109375" style="134" customWidth="1"/>
    <col min="1799" max="1799" width="14.109375" style="134" customWidth="1"/>
    <col min="1800" max="1800" width="13.5546875" style="134" customWidth="1"/>
    <col min="1801" max="1801" width="10.109375" style="134" customWidth="1"/>
    <col min="1802" max="1802" width="13.88671875" style="134" customWidth="1"/>
    <col min="1803" max="1803" width="11.88671875" style="134" customWidth="1"/>
    <col min="1804" max="1804" width="12.33203125" style="134" bestFit="1" customWidth="1"/>
    <col min="1805" max="2048" width="11.44140625" style="134"/>
    <col min="2049" max="2049" width="9.109375" style="134" customWidth="1"/>
    <col min="2050" max="2050" width="18.88671875" style="134" customWidth="1"/>
    <col min="2051" max="2054" width="9.109375" style="134" customWidth="1"/>
    <col min="2055" max="2055" width="14.109375" style="134" customWidth="1"/>
    <col min="2056" max="2056" width="13.5546875" style="134" customWidth="1"/>
    <col min="2057" max="2057" width="10.109375" style="134" customWidth="1"/>
    <col min="2058" max="2058" width="13.88671875" style="134" customWidth="1"/>
    <col min="2059" max="2059" width="11.88671875" style="134" customWidth="1"/>
    <col min="2060" max="2060" width="12.33203125" style="134" bestFit="1" customWidth="1"/>
    <col min="2061" max="2304" width="11.44140625" style="134"/>
    <col min="2305" max="2305" width="9.109375" style="134" customWidth="1"/>
    <col min="2306" max="2306" width="18.88671875" style="134" customWidth="1"/>
    <col min="2307" max="2310" width="9.109375" style="134" customWidth="1"/>
    <col min="2311" max="2311" width="14.109375" style="134" customWidth="1"/>
    <col min="2312" max="2312" width="13.5546875" style="134" customWidth="1"/>
    <col min="2313" max="2313" width="10.109375" style="134" customWidth="1"/>
    <col min="2314" max="2314" width="13.88671875" style="134" customWidth="1"/>
    <col min="2315" max="2315" width="11.88671875" style="134" customWidth="1"/>
    <col min="2316" max="2316" width="12.33203125" style="134" bestFit="1" customWidth="1"/>
    <col min="2317" max="2560" width="11.44140625" style="134"/>
    <col min="2561" max="2561" width="9.109375" style="134" customWidth="1"/>
    <col min="2562" max="2562" width="18.88671875" style="134" customWidth="1"/>
    <col min="2563" max="2566" width="9.109375" style="134" customWidth="1"/>
    <col min="2567" max="2567" width="14.109375" style="134" customWidth="1"/>
    <col min="2568" max="2568" width="13.5546875" style="134" customWidth="1"/>
    <col min="2569" max="2569" width="10.109375" style="134" customWidth="1"/>
    <col min="2570" max="2570" width="13.88671875" style="134" customWidth="1"/>
    <col min="2571" max="2571" width="11.88671875" style="134" customWidth="1"/>
    <col min="2572" max="2572" width="12.33203125" style="134" bestFit="1" customWidth="1"/>
    <col min="2573" max="2816" width="11.44140625" style="134"/>
    <col min="2817" max="2817" width="9.109375" style="134" customWidth="1"/>
    <col min="2818" max="2818" width="18.88671875" style="134" customWidth="1"/>
    <col min="2819" max="2822" width="9.109375" style="134" customWidth="1"/>
    <col min="2823" max="2823" width="14.109375" style="134" customWidth="1"/>
    <col min="2824" max="2824" width="13.5546875" style="134" customWidth="1"/>
    <col min="2825" max="2825" width="10.109375" style="134" customWidth="1"/>
    <col min="2826" max="2826" width="13.88671875" style="134" customWidth="1"/>
    <col min="2827" max="2827" width="11.88671875" style="134" customWidth="1"/>
    <col min="2828" max="2828" width="12.33203125" style="134" bestFit="1" customWidth="1"/>
    <col min="2829" max="3072" width="11.44140625" style="134"/>
    <col min="3073" max="3073" width="9.109375" style="134" customWidth="1"/>
    <col min="3074" max="3074" width="18.88671875" style="134" customWidth="1"/>
    <col min="3075" max="3078" width="9.109375" style="134" customWidth="1"/>
    <col min="3079" max="3079" width="14.109375" style="134" customWidth="1"/>
    <col min="3080" max="3080" width="13.5546875" style="134" customWidth="1"/>
    <col min="3081" max="3081" width="10.109375" style="134" customWidth="1"/>
    <col min="3082" max="3082" width="13.88671875" style="134" customWidth="1"/>
    <col min="3083" max="3083" width="11.88671875" style="134" customWidth="1"/>
    <col min="3084" max="3084" width="12.33203125" style="134" bestFit="1" customWidth="1"/>
    <col min="3085" max="3328" width="11.44140625" style="134"/>
    <col min="3329" max="3329" width="9.109375" style="134" customWidth="1"/>
    <col min="3330" max="3330" width="18.88671875" style="134" customWidth="1"/>
    <col min="3331" max="3334" width="9.109375" style="134" customWidth="1"/>
    <col min="3335" max="3335" width="14.109375" style="134" customWidth="1"/>
    <col min="3336" max="3336" width="13.5546875" style="134" customWidth="1"/>
    <col min="3337" max="3337" width="10.109375" style="134" customWidth="1"/>
    <col min="3338" max="3338" width="13.88671875" style="134" customWidth="1"/>
    <col min="3339" max="3339" width="11.88671875" style="134" customWidth="1"/>
    <col min="3340" max="3340" width="12.33203125" style="134" bestFit="1" customWidth="1"/>
    <col min="3341" max="3584" width="11.44140625" style="134"/>
    <col min="3585" max="3585" width="9.109375" style="134" customWidth="1"/>
    <col min="3586" max="3586" width="18.88671875" style="134" customWidth="1"/>
    <col min="3587" max="3590" width="9.109375" style="134" customWidth="1"/>
    <col min="3591" max="3591" width="14.109375" style="134" customWidth="1"/>
    <col min="3592" max="3592" width="13.5546875" style="134" customWidth="1"/>
    <col min="3593" max="3593" width="10.109375" style="134" customWidth="1"/>
    <col min="3594" max="3594" width="13.88671875" style="134" customWidth="1"/>
    <col min="3595" max="3595" width="11.88671875" style="134" customWidth="1"/>
    <col min="3596" max="3596" width="12.33203125" style="134" bestFit="1" customWidth="1"/>
    <col min="3597" max="3840" width="11.44140625" style="134"/>
    <col min="3841" max="3841" width="9.109375" style="134" customWidth="1"/>
    <col min="3842" max="3842" width="18.88671875" style="134" customWidth="1"/>
    <col min="3843" max="3846" width="9.109375" style="134" customWidth="1"/>
    <col min="3847" max="3847" width="14.109375" style="134" customWidth="1"/>
    <col min="3848" max="3848" width="13.5546875" style="134" customWidth="1"/>
    <col min="3849" max="3849" width="10.109375" style="134" customWidth="1"/>
    <col min="3850" max="3850" width="13.88671875" style="134" customWidth="1"/>
    <col min="3851" max="3851" width="11.88671875" style="134" customWidth="1"/>
    <col min="3852" max="3852" width="12.33203125" style="134" bestFit="1" customWidth="1"/>
    <col min="3853" max="4096" width="11.44140625" style="134"/>
    <col min="4097" max="4097" width="9.109375" style="134" customWidth="1"/>
    <col min="4098" max="4098" width="18.88671875" style="134" customWidth="1"/>
    <col min="4099" max="4102" width="9.109375" style="134" customWidth="1"/>
    <col min="4103" max="4103" width="14.109375" style="134" customWidth="1"/>
    <col min="4104" max="4104" width="13.5546875" style="134" customWidth="1"/>
    <col min="4105" max="4105" width="10.109375" style="134" customWidth="1"/>
    <col min="4106" max="4106" width="13.88671875" style="134" customWidth="1"/>
    <col min="4107" max="4107" width="11.88671875" style="134" customWidth="1"/>
    <col min="4108" max="4108" width="12.33203125" style="134" bestFit="1" customWidth="1"/>
    <col min="4109" max="4352" width="11.44140625" style="134"/>
    <col min="4353" max="4353" width="9.109375" style="134" customWidth="1"/>
    <col min="4354" max="4354" width="18.88671875" style="134" customWidth="1"/>
    <col min="4355" max="4358" width="9.109375" style="134" customWidth="1"/>
    <col min="4359" max="4359" width="14.109375" style="134" customWidth="1"/>
    <col min="4360" max="4360" width="13.5546875" style="134" customWidth="1"/>
    <col min="4361" max="4361" width="10.109375" style="134" customWidth="1"/>
    <col min="4362" max="4362" width="13.88671875" style="134" customWidth="1"/>
    <col min="4363" max="4363" width="11.88671875" style="134" customWidth="1"/>
    <col min="4364" max="4364" width="12.33203125" style="134" bestFit="1" customWidth="1"/>
    <col min="4365" max="4608" width="11.44140625" style="134"/>
    <col min="4609" max="4609" width="9.109375" style="134" customWidth="1"/>
    <col min="4610" max="4610" width="18.88671875" style="134" customWidth="1"/>
    <col min="4611" max="4614" width="9.109375" style="134" customWidth="1"/>
    <col min="4615" max="4615" width="14.109375" style="134" customWidth="1"/>
    <col min="4616" max="4616" width="13.5546875" style="134" customWidth="1"/>
    <col min="4617" max="4617" width="10.109375" style="134" customWidth="1"/>
    <col min="4618" max="4618" width="13.88671875" style="134" customWidth="1"/>
    <col min="4619" max="4619" width="11.88671875" style="134" customWidth="1"/>
    <col min="4620" max="4620" width="12.33203125" style="134" bestFit="1" customWidth="1"/>
    <col min="4621" max="4864" width="11.44140625" style="134"/>
    <col min="4865" max="4865" width="9.109375" style="134" customWidth="1"/>
    <col min="4866" max="4866" width="18.88671875" style="134" customWidth="1"/>
    <col min="4867" max="4870" width="9.109375" style="134" customWidth="1"/>
    <col min="4871" max="4871" width="14.109375" style="134" customWidth="1"/>
    <col min="4872" max="4872" width="13.5546875" style="134" customWidth="1"/>
    <col min="4873" max="4873" width="10.109375" style="134" customWidth="1"/>
    <col min="4874" max="4874" width="13.88671875" style="134" customWidth="1"/>
    <col min="4875" max="4875" width="11.88671875" style="134" customWidth="1"/>
    <col min="4876" max="4876" width="12.33203125" style="134" bestFit="1" customWidth="1"/>
    <col min="4877" max="5120" width="11.44140625" style="134"/>
    <col min="5121" max="5121" width="9.109375" style="134" customWidth="1"/>
    <col min="5122" max="5122" width="18.88671875" style="134" customWidth="1"/>
    <col min="5123" max="5126" width="9.109375" style="134" customWidth="1"/>
    <col min="5127" max="5127" width="14.109375" style="134" customWidth="1"/>
    <col min="5128" max="5128" width="13.5546875" style="134" customWidth="1"/>
    <col min="5129" max="5129" width="10.109375" style="134" customWidth="1"/>
    <col min="5130" max="5130" width="13.88671875" style="134" customWidth="1"/>
    <col min="5131" max="5131" width="11.88671875" style="134" customWidth="1"/>
    <col min="5132" max="5132" width="12.33203125" style="134" bestFit="1" customWidth="1"/>
    <col min="5133" max="5376" width="11.44140625" style="134"/>
    <col min="5377" max="5377" width="9.109375" style="134" customWidth="1"/>
    <col min="5378" max="5378" width="18.88671875" style="134" customWidth="1"/>
    <col min="5379" max="5382" width="9.109375" style="134" customWidth="1"/>
    <col min="5383" max="5383" width="14.109375" style="134" customWidth="1"/>
    <col min="5384" max="5384" width="13.5546875" style="134" customWidth="1"/>
    <col min="5385" max="5385" width="10.109375" style="134" customWidth="1"/>
    <col min="5386" max="5386" width="13.88671875" style="134" customWidth="1"/>
    <col min="5387" max="5387" width="11.88671875" style="134" customWidth="1"/>
    <col min="5388" max="5388" width="12.33203125" style="134" bestFit="1" customWidth="1"/>
    <col min="5389" max="5632" width="11.44140625" style="134"/>
    <col min="5633" max="5633" width="9.109375" style="134" customWidth="1"/>
    <col min="5634" max="5634" width="18.88671875" style="134" customWidth="1"/>
    <col min="5635" max="5638" width="9.109375" style="134" customWidth="1"/>
    <col min="5639" max="5639" width="14.109375" style="134" customWidth="1"/>
    <col min="5640" max="5640" width="13.5546875" style="134" customWidth="1"/>
    <col min="5641" max="5641" width="10.109375" style="134" customWidth="1"/>
    <col min="5642" max="5642" width="13.88671875" style="134" customWidth="1"/>
    <col min="5643" max="5643" width="11.88671875" style="134" customWidth="1"/>
    <col min="5644" max="5644" width="12.33203125" style="134" bestFit="1" customWidth="1"/>
    <col min="5645" max="5888" width="11.44140625" style="134"/>
    <col min="5889" max="5889" width="9.109375" style="134" customWidth="1"/>
    <col min="5890" max="5890" width="18.88671875" style="134" customWidth="1"/>
    <col min="5891" max="5894" width="9.109375" style="134" customWidth="1"/>
    <col min="5895" max="5895" width="14.109375" style="134" customWidth="1"/>
    <col min="5896" max="5896" width="13.5546875" style="134" customWidth="1"/>
    <col min="5897" max="5897" width="10.109375" style="134" customWidth="1"/>
    <col min="5898" max="5898" width="13.88671875" style="134" customWidth="1"/>
    <col min="5899" max="5899" width="11.88671875" style="134" customWidth="1"/>
    <col min="5900" max="5900" width="12.33203125" style="134" bestFit="1" customWidth="1"/>
    <col min="5901" max="6144" width="11.44140625" style="134"/>
    <col min="6145" max="6145" width="9.109375" style="134" customWidth="1"/>
    <col min="6146" max="6146" width="18.88671875" style="134" customWidth="1"/>
    <col min="6147" max="6150" width="9.109375" style="134" customWidth="1"/>
    <col min="6151" max="6151" width="14.109375" style="134" customWidth="1"/>
    <col min="6152" max="6152" width="13.5546875" style="134" customWidth="1"/>
    <col min="6153" max="6153" width="10.109375" style="134" customWidth="1"/>
    <col min="6154" max="6154" width="13.88671875" style="134" customWidth="1"/>
    <col min="6155" max="6155" width="11.88671875" style="134" customWidth="1"/>
    <col min="6156" max="6156" width="12.33203125" style="134" bestFit="1" customWidth="1"/>
    <col min="6157" max="6400" width="11.44140625" style="134"/>
    <col min="6401" max="6401" width="9.109375" style="134" customWidth="1"/>
    <col min="6402" max="6402" width="18.88671875" style="134" customWidth="1"/>
    <col min="6403" max="6406" width="9.109375" style="134" customWidth="1"/>
    <col min="6407" max="6407" width="14.109375" style="134" customWidth="1"/>
    <col min="6408" max="6408" width="13.5546875" style="134" customWidth="1"/>
    <col min="6409" max="6409" width="10.109375" style="134" customWidth="1"/>
    <col min="6410" max="6410" width="13.88671875" style="134" customWidth="1"/>
    <col min="6411" max="6411" width="11.88671875" style="134" customWidth="1"/>
    <col min="6412" max="6412" width="12.33203125" style="134" bestFit="1" customWidth="1"/>
    <col min="6413" max="6656" width="11.44140625" style="134"/>
    <col min="6657" max="6657" width="9.109375" style="134" customWidth="1"/>
    <col min="6658" max="6658" width="18.88671875" style="134" customWidth="1"/>
    <col min="6659" max="6662" width="9.109375" style="134" customWidth="1"/>
    <col min="6663" max="6663" width="14.109375" style="134" customWidth="1"/>
    <col min="6664" max="6664" width="13.5546875" style="134" customWidth="1"/>
    <col min="6665" max="6665" width="10.109375" style="134" customWidth="1"/>
    <col min="6666" max="6666" width="13.88671875" style="134" customWidth="1"/>
    <col min="6667" max="6667" width="11.88671875" style="134" customWidth="1"/>
    <col min="6668" max="6668" width="12.33203125" style="134" bestFit="1" customWidth="1"/>
    <col min="6669" max="6912" width="11.44140625" style="134"/>
    <col min="6913" max="6913" width="9.109375" style="134" customWidth="1"/>
    <col min="6914" max="6914" width="18.88671875" style="134" customWidth="1"/>
    <col min="6915" max="6918" width="9.109375" style="134" customWidth="1"/>
    <col min="6919" max="6919" width="14.109375" style="134" customWidth="1"/>
    <col min="6920" max="6920" width="13.5546875" style="134" customWidth="1"/>
    <col min="6921" max="6921" width="10.109375" style="134" customWidth="1"/>
    <col min="6922" max="6922" width="13.88671875" style="134" customWidth="1"/>
    <col min="6923" max="6923" width="11.88671875" style="134" customWidth="1"/>
    <col min="6924" max="6924" width="12.33203125" style="134" bestFit="1" customWidth="1"/>
    <col min="6925" max="7168" width="11.44140625" style="134"/>
    <col min="7169" max="7169" width="9.109375" style="134" customWidth="1"/>
    <col min="7170" max="7170" width="18.88671875" style="134" customWidth="1"/>
    <col min="7171" max="7174" width="9.109375" style="134" customWidth="1"/>
    <col min="7175" max="7175" width="14.109375" style="134" customWidth="1"/>
    <col min="7176" max="7176" width="13.5546875" style="134" customWidth="1"/>
    <col min="7177" max="7177" width="10.109375" style="134" customWidth="1"/>
    <col min="7178" max="7178" width="13.88671875" style="134" customWidth="1"/>
    <col min="7179" max="7179" width="11.88671875" style="134" customWidth="1"/>
    <col min="7180" max="7180" width="12.33203125" style="134" bestFit="1" customWidth="1"/>
    <col min="7181" max="7424" width="11.44140625" style="134"/>
    <col min="7425" max="7425" width="9.109375" style="134" customWidth="1"/>
    <col min="7426" max="7426" width="18.88671875" style="134" customWidth="1"/>
    <col min="7427" max="7430" width="9.109375" style="134" customWidth="1"/>
    <col min="7431" max="7431" width="14.109375" style="134" customWidth="1"/>
    <col min="7432" max="7432" width="13.5546875" style="134" customWidth="1"/>
    <col min="7433" max="7433" width="10.109375" style="134" customWidth="1"/>
    <col min="7434" max="7434" width="13.88671875" style="134" customWidth="1"/>
    <col min="7435" max="7435" width="11.88671875" style="134" customWidth="1"/>
    <col min="7436" max="7436" width="12.33203125" style="134" bestFit="1" customWidth="1"/>
    <col min="7437" max="7680" width="11.44140625" style="134"/>
    <col min="7681" max="7681" width="9.109375" style="134" customWidth="1"/>
    <col min="7682" max="7682" width="18.88671875" style="134" customWidth="1"/>
    <col min="7683" max="7686" width="9.109375" style="134" customWidth="1"/>
    <col min="7687" max="7687" width="14.109375" style="134" customWidth="1"/>
    <col min="7688" max="7688" width="13.5546875" style="134" customWidth="1"/>
    <col min="7689" max="7689" width="10.109375" style="134" customWidth="1"/>
    <col min="7690" max="7690" width="13.88671875" style="134" customWidth="1"/>
    <col min="7691" max="7691" width="11.88671875" style="134" customWidth="1"/>
    <col min="7692" max="7692" width="12.33203125" style="134" bestFit="1" customWidth="1"/>
    <col min="7693" max="7936" width="11.44140625" style="134"/>
    <col min="7937" max="7937" width="9.109375" style="134" customWidth="1"/>
    <col min="7938" max="7938" width="18.88671875" style="134" customWidth="1"/>
    <col min="7939" max="7942" width="9.109375" style="134" customWidth="1"/>
    <col min="7943" max="7943" width="14.109375" style="134" customWidth="1"/>
    <col min="7944" max="7944" width="13.5546875" style="134" customWidth="1"/>
    <col min="7945" max="7945" width="10.109375" style="134" customWidth="1"/>
    <col min="7946" max="7946" width="13.88671875" style="134" customWidth="1"/>
    <col min="7947" max="7947" width="11.88671875" style="134" customWidth="1"/>
    <col min="7948" max="7948" width="12.33203125" style="134" bestFit="1" customWidth="1"/>
    <col min="7949" max="8192" width="11.44140625" style="134"/>
    <col min="8193" max="8193" width="9.109375" style="134" customWidth="1"/>
    <col min="8194" max="8194" width="18.88671875" style="134" customWidth="1"/>
    <col min="8195" max="8198" width="9.109375" style="134" customWidth="1"/>
    <col min="8199" max="8199" width="14.109375" style="134" customWidth="1"/>
    <col min="8200" max="8200" width="13.5546875" style="134" customWidth="1"/>
    <col min="8201" max="8201" width="10.109375" style="134" customWidth="1"/>
    <col min="8202" max="8202" width="13.88671875" style="134" customWidth="1"/>
    <col min="8203" max="8203" width="11.88671875" style="134" customWidth="1"/>
    <col min="8204" max="8204" width="12.33203125" style="134" bestFit="1" customWidth="1"/>
    <col min="8205" max="8448" width="11.44140625" style="134"/>
    <col min="8449" max="8449" width="9.109375" style="134" customWidth="1"/>
    <col min="8450" max="8450" width="18.88671875" style="134" customWidth="1"/>
    <col min="8451" max="8454" width="9.109375" style="134" customWidth="1"/>
    <col min="8455" max="8455" width="14.109375" style="134" customWidth="1"/>
    <col min="8456" max="8456" width="13.5546875" style="134" customWidth="1"/>
    <col min="8457" max="8457" width="10.109375" style="134" customWidth="1"/>
    <col min="8458" max="8458" width="13.88671875" style="134" customWidth="1"/>
    <col min="8459" max="8459" width="11.88671875" style="134" customWidth="1"/>
    <col min="8460" max="8460" width="12.33203125" style="134" bestFit="1" customWidth="1"/>
    <col min="8461" max="8704" width="11.44140625" style="134"/>
    <col min="8705" max="8705" width="9.109375" style="134" customWidth="1"/>
    <col min="8706" max="8706" width="18.88671875" style="134" customWidth="1"/>
    <col min="8707" max="8710" width="9.109375" style="134" customWidth="1"/>
    <col min="8711" max="8711" width="14.109375" style="134" customWidth="1"/>
    <col min="8712" max="8712" width="13.5546875" style="134" customWidth="1"/>
    <col min="8713" max="8713" width="10.109375" style="134" customWidth="1"/>
    <col min="8714" max="8714" width="13.88671875" style="134" customWidth="1"/>
    <col min="8715" max="8715" width="11.88671875" style="134" customWidth="1"/>
    <col min="8716" max="8716" width="12.33203125" style="134" bestFit="1" customWidth="1"/>
    <col min="8717" max="8960" width="11.44140625" style="134"/>
    <col min="8961" max="8961" width="9.109375" style="134" customWidth="1"/>
    <col min="8962" max="8962" width="18.88671875" style="134" customWidth="1"/>
    <col min="8963" max="8966" width="9.109375" style="134" customWidth="1"/>
    <col min="8967" max="8967" width="14.109375" style="134" customWidth="1"/>
    <col min="8968" max="8968" width="13.5546875" style="134" customWidth="1"/>
    <col min="8969" max="8969" width="10.109375" style="134" customWidth="1"/>
    <col min="8970" max="8970" width="13.88671875" style="134" customWidth="1"/>
    <col min="8971" max="8971" width="11.88671875" style="134" customWidth="1"/>
    <col min="8972" max="8972" width="12.33203125" style="134" bestFit="1" customWidth="1"/>
    <col min="8973" max="9216" width="11.44140625" style="134"/>
    <col min="9217" max="9217" width="9.109375" style="134" customWidth="1"/>
    <col min="9218" max="9218" width="18.88671875" style="134" customWidth="1"/>
    <col min="9219" max="9222" width="9.109375" style="134" customWidth="1"/>
    <col min="9223" max="9223" width="14.109375" style="134" customWidth="1"/>
    <col min="9224" max="9224" width="13.5546875" style="134" customWidth="1"/>
    <col min="9225" max="9225" width="10.109375" style="134" customWidth="1"/>
    <col min="9226" max="9226" width="13.88671875" style="134" customWidth="1"/>
    <col min="9227" max="9227" width="11.88671875" style="134" customWidth="1"/>
    <col min="9228" max="9228" width="12.33203125" style="134" bestFit="1" customWidth="1"/>
    <col min="9229" max="9472" width="11.44140625" style="134"/>
    <col min="9473" max="9473" width="9.109375" style="134" customWidth="1"/>
    <col min="9474" max="9474" width="18.88671875" style="134" customWidth="1"/>
    <col min="9475" max="9478" width="9.109375" style="134" customWidth="1"/>
    <col min="9479" max="9479" width="14.109375" style="134" customWidth="1"/>
    <col min="9480" max="9480" width="13.5546875" style="134" customWidth="1"/>
    <col min="9481" max="9481" width="10.109375" style="134" customWidth="1"/>
    <col min="9482" max="9482" width="13.88671875" style="134" customWidth="1"/>
    <col min="9483" max="9483" width="11.88671875" style="134" customWidth="1"/>
    <col min="9484" max="9484" width="12.33203125" style="134" bestFit="1" customWidth="1"/>
    <col min="9485" max="9728" width="11.44140625" style="134"/>
    <col min="9729" max="9729" width="9.109375" style="134" customWidth="1"/>
    <col min="9730" max="9730" width="18.88671875" style="134" customWidth="1"/>
    <col min="9731" max="9734" width="9.109375" style="134" customWidth="1"/>
    <col min="9735" max="9735" width="14.109375" style="134" customWidth="1"/>
    <col min="9736" max="9736" width="13.5546875" style="134" customWidth="1"/>
    <col min="9737" max="9737" width="10.109375" style="134" customWidth="1"/>
    <col min="9738" max="9738" width="13.88671875" style="134" customWidth="1"/>
    <col min="9739" max="9739" width="11.88671875" style="134" customWidth="1"/>
    <col min="9740" max="9740" width="12.33203125" style="134" bestFit="1" customWidth="1"/>
    <col min="9741" max="9984" width="11.44140625" style="134"/>
    <col min="9985" max="9985" width="9.109375" style="134" customWidth="1"/>
    <col min="9986" max="9986" width="18.88671875" style="134" customWidth="1"/>
    <col min="9987" max="9990" width="9.109375" style="134" customWidth="1"/>
    <col min="9991" max="9991" width="14.109375" style="134" customWidth="1"/>
    <col min="9992" max="9992" width="13.5546875" style="134" customWidth="1"/>
    <col min="9993" max="9993" width="10.109375" style="134" customWidth="1"/>
    <col min="9994" max="9994" width="13.88671875" style="134" customWidth="1"/>
    <col min="9995" max="9995" width="11.88671875" style="134" customWidth="1"/>
    <col min="9996" max="9996" width="12.33203125" style="134" bestFit="1" customWidth="1"/>
    <col min="9997" max="10240" width="11.44140625" style="134"/>
    <col min="10241" max="10241" width="9.109375" style="134" customWidth="1"/>
    <col min="10242" max="10242" width="18.88671875" style="134" customWidth="1"/>
    <col min="10243" max="10246" width="9.109375" style="134" customWidth="1"/>
    <col min="10247" max="10247" width="14.109375" style="134" customWidth="1"/>
    <col min="10248" max="10248" width="13.5546875" style="134" customWidth="1"/>
    <col min="10249" max="10249" width="10.109375" style="134" customWidth="1"/>
    <col min="10250" max="10250" width="13.88671875" style="134" customWidth="1"/>
    <col min="10251" max="10251" width="11.88671875" style="134" customWidth="1"/>
    <col min="10252" max="10252" width="12.33203125" style="134" bestFit="1" customWidth="1"/>
    <col min="10253" max="10496" width="11.44140625" style="134"/>
    <col min="10497" max="10497" width="9.109375" style="134" customWidth="1"/>
    <col min="10498" max="10498" width="18.88671875" style="134" customWidth="1"/>
    <col min="10499" max="10502" width="9.109375" style="134" customWidth="1"/>
    <col min="10503" max="10503" width="14.109375" style="134" customWidth="1"/>
    <col min="10504" max="10504" width="13.5546875" style="134" customWidth="1"/>
    <col min="10505" max="10505" width="10.109375" style="134" customWidth="1"/>
    <col min="10506" max="10506" width="13.88671875" style="134" customWidth="1"/>
    <col min="10507" max="10507" width="11.88671875" style="134" customWidth="1"/>
    <col min="10508" max="10508" width="12.33203125" style="134" bestFit="1" customWidth="1"/>
    <col min="10509" max="10752" width="11.44140625" style="134"/>
    <col min="10753" max="10753" width="9.109375" style="134" customWidth="1"/>
    <col min="10754" max="10754" width="18.88671875" style="134" customWidth="1"/>
    <col min="10755" max="10758" width="9.109375" style="134" customWidth="1"/>
    <col min="10759" max="10759" width="14.109375" style="134" customWidth="1"/>
    <col min="10760" max="10760" width="13.5546875" style="134" customWidth="1"/>
    <col min="10761" max="10761" width="10.109375" style="134" customWidth="1"/>
    <col min="10762" max="10762" width="13.88671875" style="134" customWidth="1"/>
    <col min="10763" max="10763" width="11.88671875" style="134" customWidth="1"/>
    <col min="10764" max="10764" width="12.33203125" style="134" bestFit="1" customWidth="1"/>
    <col min="10765" max="11008" width="11.44140625" style="134"/>
    <col min="11009" max="11009" width="9.109375" style="134" customWidth="1"/>
    <col min="11010" max="11010" width="18.88671875" style="134" customWidth="1"/>
    <col min="11011" max="11014" width="9.109375" style="134" customWidth="1"/>
    <col min="11015" max="11015" width="14.109375" style="134" customWidth="1"/>
    <col min="11016" max="11016" width="13.5546875" style="134" customWidth="1"/>
    <col min="11017" max="11017" width="10.109375" style="134" customWidth="1"/>
    <col min="11018" max="11018" width="13.88671875" style="134" customWidth="1"/>
    <col min="11019" max="11019" width="11.88671875" style="134" customWidth="1"/>
    <col min="11020" max="11020" width="12.33203125" style="134" bestFit="1" customWidth="1"/>
    <col min="11021" max="11264" width="11.44140625" style="134"/>
    <col min="11265" max="11265" width="9.109375" style="134" customWidth="1"/>
    <col min="11266" max="11266" width="18.88671875" style="134" customWidth="1"/>
    <col min="11267" max="11270" width="9.109375" style="134" customWidth="1"/>
    <col min="11271" max="11271" width="14.109375" style="134" customWidth="1"/>
    <col min="11272" max="11272" width="13.5546875" style="134" customWidth="1"/>
    <col min="11273" max="11273" width="10.109375" style="134" customWidth="1"/>
    <col min="11274" max="11274" width="13.88671875" style="134" customWidth="1"/>
    <col min="11275" max="11275" width="11.88671875" style="134" customWidth="1"/>
    <col min="11276" max="11276" width="12.33203125" style="134" bestFit="1" customWidth="1"/>
    <col min="11277" max="11520" width="11.44140625" style="134"/>
    <col min="11521" max="11521" width="9.109375" style="134" customWidth="1"/>
    <col min="11522" max="11522" width="18.88671875" style="134" customWidth="1"/>
    <col min="11523" max="11526" width="9.109375" style="134" customWidth="1"/>
    <col min="11527" max="11527" width="14.109375" style="134" customWidth="1"/>
    <col min="11528" max="11528" width="13.5546875" style="134" customWidth="1"/>
    <col min="11529" max="11529" width="10.109375" style="134" customWidth="1"/>
    <col min="11530" max="11530" width="13.88671875" style="134" customWidth="1"/>
    <col min="11531" max="11531" width="11.88671875" style="134" customWidth="1"/>
    <col min="11532" max="11532" width="12.33203125" style="134" bestFit="1" customWidth="1"/>
    <col min="11533" max="11776" width="11.44140625" style="134"/>
    <col min="11777" max="11777" width="9.109375" style="134" customWidth="1"/>
    <col min="11778" max="11778" width="18.88671875" style="134" customWidth="1"/>
    <col min="11779" max="11782" width="9.109375" style="134" customWidth="1"/>
    <col min="11783" max="11783" width="14.109375" style="134" customWidth="1"/>
    <col min="11784" max="11784" width="13.5546875" style="134" customWidth="1"/>
    <col min="11785" max="11785" width="10.109375" style="134" customWidth="1"/>
    <col min="11786" max="11786" width="13.88671875" style="134" customWidth="1"/>
    <col min="11787" max="11787" width="11.88671875" style="134" customWidth="1"/>
    <col min="11788" max="11788" width="12.33203125" style="134" bestFit="1" customWidth="1"/>
    <col min="11789" max="12032" width="11.44140625" style="134"/>
    <col min="12033" max="12033" width="9.109375" style="134" customWidth="1"/>
    <col min="12034" max="12034" width="18.88671875" style="134" customWidth="1"/>
    <col min="12035" max="12038" width="9.109375" style="134" customWidth="1"/>
    <col min="12039" max="12039" width="14.109375" style="134" customWidth="1"/>
    <col min="12040" max="12040" width="13.5546875" style="134" customWidth="1"/>
    <col min="12041" max="12041" width="10.109375" style="134" customWidth="1"/>
    <col min="12042" max="12042" width="13.88671875" style="134" customWidth="1"/>
    <col min="12043" max="12043" width="11.88671875" style="134" customWidth="1"/>
    <col min="12044" max="12044" width="12.33203125" style="134" bestFit="1" customWidth="1"/>
    <col min="12045" max="12288" width="11.44140625" style="134"/>
    <col min="12289" max="12289" width="9.109375" style="134" customWidth="1"/>
    <col min="12290" max="12290" width="18.88671875" style="134" customWidth="1"/>
    <col min="12291" max="12294" width="9.109375" style="134" customWidth="1"/>
    <col min="12295" max="12295" width="14.109375" style="134" customWidth="1"/>
    <col min="12296" max="12296" width="13.5546875" style="134" customWidth="1"/>
    <col min="12297" max="12297" width="10.109375" style="134" customWidth="1"/>
    <col min="12298" max="12298" width="13.88671875" style="134" customWidth="1"/>
    <col min="12299" max="12299" width="11.88671875" style="134" customWidth="1"/>
    <col min="12300" max="12300" width="12.33203125" style="134" bestFit="1" customWidth="1"/>
    <col min="12301" max="12544" width="11.44140625" style="134"/>
    <col min="12545" max="12545" width="9.109375" style="134" customWidth="1"/>
    <col min="12546" max="12546" width="18.88671875" style="134" customWidth="1"/>
    <col min="12547" max="12550" width="9.109375" style="134" customWidth="1"/>
    <col min="12551" max="12551" width="14.109375" style="134" customWidth="1"/>
    <col min="12552" max="12552" width="13.5546875" style="134" customWidth="1"/>
    <col min="12553" max="12553" width="10.109375" style="134" customWidth="1"/>
    <col min="12554" max="12554" width="13.88671875" style="134" customWidth="1"/>
    <col min="12555" max="12555" width="11.88671875" style="134" customWidth="1"/>
    <col min="12556" max="12556" width="12.33203125" style="134" bestFit="1" customWidth="1"/>
    <col min="12557" max="12800" width="11.44140625" style="134"/>
    <col min="12801" max="12801" width="9.109375" style="134" customWidth="1"/>
    <col min="12802" max="12802" width="18.88671875" style="134" customWidth="1"/>
    <col min="12803" max="12806" width="9.109375" style="134" customWidth="1"/>
    <col min="12807" max="12807" width="14.109375" style="134" customWidth="1"/>
    <col min="12808" max="12808" width="13.5546875" style="134" customWidth="1"/>
    <col min="12809" max="12809" width="10.109375" style="134" customWidth="1"/>
    <col min="12810" max="12810" width="13.88671875" style="134" customWidth="1"/>
    <col min="12811" max="12811" width="11.88671875" style="134" customWidth="1"/>
    <col min="12812" max="12812" width="12.33203125" style="134" bestFit="1" customWidth="1"/>
    <col min="12813" max="13056" width="11.44140625" style="134"/>
    <col min="13057" max="13057" width="9.109375" style="134" customWidth="1"/>
    <col min="13058" max="13058" width="18.88671875" style="134" customWidth="1"/>
    <col min="13059" max="13062" width="9.109375" style="134" customWidth="1"/>
    <col min="13063" max="13063" width="14.109375" style="134" customWidth="1"/>
    <col min="13064" max="13064" width="13.5546875" style="134" customWidth="1"/>
    <col min="13065" max="13065" width="10.109375" style="134" customWidth="1"/>
    <col min="13066" max="13066" width="13.88671875" style="134" customWidth="1"/>
    <col min="13067" max="13067" width="11.88671875" style="134" customWidth="1"/>
    <col min="13068" max="13068" width="12.33203125" style="134" bestFit="1" customWidth="1"/>
    <col min="13069" max="13312" width="11.44140625" style="134"/>
    <col min="13313" max="13313" width="9.109375" style="134" customWidth="1"/>
    <col min="13314" max="13314" width="18.88671875" style="134" customWidth="1"/>
    <col min="13315" max="13318" width="9.109375" style="134" customWidth="1"/>
    <col min="13319" max="13319" width="14.109375" style="134" customWidth="1"/>
    <col min="13320" max="13320" width="13.5546875" style="134" customWidth="1"/>
    <col min="13321" max="13321" width="10.109375" style="134" customWidth="1"/>
    <col min="13322" max="13322" width="13.88671875" style="134" customWidth="1"/>
    <col min="13323" max="13323" width="11.88671875" style="134" customWidth="1"/>
    <col min="13324" max="13324" width="12.33203125" style="134" bestFit="1" customWidth="1"/>
    <col min="13325" max="13568" width="11.44140625" style="134"/>
    <col min="13569" max="13569" width="9.109375" style="134" customWidth="1"/>
    <col min="13570" max="13570" width="18.88671875" style="134" customWidth="1"/>
    <col min="13571" max="13574" width="9.109375" style="134" customWidth="1"/>
    <col min="13575" max="13575" width="14.109375" style="134" customWidth="1"/>
    <col min="13576" max="13576" width="13.5546875" style="134" customWidth="1"/>
    <col min="13577" max="13577" width="10.109375" style="134" customWidth="1"/>
    <col min="13578" max="13578" width="13.88671875" style="134" customWidth="1"/>
    <col min="13579" max="13579" width="11.88671875" style="134" customWidth="1"/>
    <col min="13580" max="13580" width="12.33203125" style="134" bestFit="1" customWidth="1"/>
    <col min="13581" max="13824" width="11.44140625" style="134"/>
    <col min="13825" max="13825" width="9.109375" style="134" customWidth="1"/>
    <col min="13826" max="13826" width="18.88671875" style="134" customWidth="1"/>
    <col min="13827" max="13830" width="9.109375" style="134" customWidth="1"/>
    <col min="13831" max="13831" width="14.109375" style="134" customWidth="1"/>
    <col min="13832" max="13832" width="13.5546875" style="134" customWidth="1"/>
    <col min="13833" max="13833" width="10.109375" style="134" customWidth="1"/>
    <col min="13834" max="13834" width="13.88671875" style="134" customWidth="1"/>
    <col min="13835" max="13835" width="11.88671875" style="134" customWidth="1"/>
    <col min="13836" max="13836" width="12.33203125" style="134" bestFit="1" customWidth="1"/>
    <col min="13837" max="14080" width="11.44140625" style="134"/>
    <col min="14081" max="14081" width="9.109375" style="134" customWidth="1"/>
    <col min="14082" max="14082" width="18.88671875" style="134" customWidth="1"/>
    <col min="14083" max="14086" width="9.109375" style="134" customWidth="1"/>
    <col min="14087" max="14087" width="14.109375" style="134" customWidth="1"/>
    <col min="14088" max="14088" width="13.5546875" style="134" customWidth="1"/>
    <col min="14089" max="14089" width="10.109375" style="134" customWidth="1"/>
    <col min="14090" max="14090" width="13.88671875" style="134" customWidth="1"/>
    <col min="14091" max="14091" width="11.88671875" style="134" customWidth="1"/>
    <col min="14092" max="14092" width="12.33203125" style="134" bestFit="1" customWidth="1"/>
    <col min="14093" max="14336" width="11.44140625" style="134"/>
    <col min="14337" max="14337" width="9.109375" style="134" customWidth="1"/>
    <col min="14338" max="14338" width="18.88671875" style="134" customWidth="1"/>
    <col min="14339" max="14342" width="9.109375" style="134" customWidth="1"/>
    <col min="14343" max="14343" width="14.109375" style="134" customWidth="1"/>
    <col min="14344" max="14344" width="13.5546875" style="134" customWidth="1"/>
    <col min="14345" max="14345" width="10.109375" style="134" customWidth="1"/>
    <col min="14346" max="14346" width="13.88671875" style="134" customWidth="1"/>
    <col min="14347" max="14347" width="11.88671875" style="134" customWidth="1"/>
    <col min="14348" max="14348" width="12.33203125" style="134" bestFit="1" customWidth="1"/>
    <col min="14349" max="14592" width="11.44140625" style="134"/>
    <col min="14593" max="14593" width="9.109375" style="134" customWidth="1"/>
    <col min="14594" max="14594" width="18.88671875" style="134" customWidth="1"/>
    <col min="14595" max="14598" width="9.109375" style="134" customWidth="1"/>
    <col min="14599" max="14599" width="14.109375" style="134" customWidth="1"/>
    <col min="14600" max="14600" width="13.5546875" style="134" customWidth="1"/>
    <col min="14601" max="14601" width="10.109375" style="134" customWidth="1"/>
    <col min="14602" max="14602" width="13.88671875" style="134" customWidth="1"/>
    <col min="14603" max="14603" width="11.88671875" style="134" customWidth="1"/>
    <col min="14604" max="14604" width="12.33203125" style="134" bestFit="1" customWidth="1"/>
    <col min="14605" max="14848" width="11.44140625" style="134"/>
    <col min="14849" max="14849" width="9.109375" style="134" customWidth="1"/>
    <col min="14850" max="14850" width="18.88671875" style="134" customWidth="1"/>
    <col min="14851" max="14854" width="9.109375" style="134" customWidth="1"/>
    <col min="14855" max="14855" width="14.109375" style="134" customWidth="1"/>
    <col min="14856" max="14856" width="13.5546875" style="134" customWidth="1"/>
    <col min="14857" max="14857" width="10.109375" style="134" customWidth="1"/>
    <col min="14858" max="14858" width="13.88671875" style="134" customWidth="1"/>
    <col min="14859" max="14859" width="11.88671875" style="134" customWidth="1"/>
    <col min="14860" max="14860" width="12.33203125" style="134" bestFit="1" customWidth="1"/>
    <col min="14861" max="15104" width="11.44140625" style="134"/>
    <col min="15105" max="15105" width="9.109375" style="134" customWidth="1"/>
    <col min="15106" max="15106" width="18.88671875" style="134" customWidth="1"/>
    <col min="15107" max="15110" width="9.109375" style="134" customWidth="1"/>
    <col min="15111" max="15111" width="14.109375" style="134" customWidth="1"/>
    <col min="15112" max="15112" width="13.5546875" style="134" customWidth="1"/>
    <col min="15113" max="15113" width="10.109375" style="134" customWidth="1"/>
    <col min="15114" max="15114" width="13.88671875" style="134" customWidth="1"/>
    <col min="15115" max="15115" width="11.88671875" style="134" customWidth="1"/>
    <col min="15116" max="15116" width="12.33203125" style="134" bestFit="1" customWidth="1"/>
    <col min="15117" max="15360" width="11.44140625" style="134"/>
    <col min="15361" max="15361" width="9.109375" style="134" customWidth="1"/>
    <col min="15362" max="15362" width="18.88671875" style="134" customWidth="1"/>
    <col min="15363" max="15366" width="9.109375" style="134" customWidth="1"/>
    <col min="15367" max="15367" width="14.109375" style="134" customWidth="1"/>
    <col min="15368" max="15368" width="13.5546875" style="134" customWidth="1"/>
    <col min="15369" max="15369" width="10.109375" style="134" customWidth="1"/>
    <col min="15370" max="15370" width="13.88671875" style="134" customWidth="1"/>
    <col min="15371" max="15371" width="11.88671875" style="134" customWidth="1"/>
    <col min="15372" max="15372" width="12.33203125" style="134" bestFit="1" customWidth="1"/>
    <col min="15373" max="15616" width="11.44140625" style="134"/>
    <col min="15617" max="15617" width="9.109375" style="134" customWidth="1"/>
    <col min="15618" max="15618" width="18.88671875" style="134" customWidth="1"/>
    <col min="15619" max="15622" width="9.109375" style="134" customWidth="1"/>
    <col min="15623" max="15623" width="14.109375" style="134" customWidth="1"/>
    <col min="15624" max="15624" width="13.5546875" style="134" customWidth="1"/>
    <col min="15625" max="15625" width="10.109375" style="134" customWidth="1"/>
    <col min="15626" max="15626" width="13.88671875" style="134" customWidth="1"/>
    <col min="15627" max="15627" width="11.88671875" style="134" customWidth="1"/>
    <col min="15628" max="15628" width="12.33203125" style="134" bestFit="1" customWidth="1"/>
    <col min="15629" max="15872" width="11.44140625" style="134"/>
    <col min="15873" max="15873" width="9.109375" style="134" customWidth="1"/>
    <col min="15874" max="15874" width="18.88671875" style="134" customWidth="1"/>
    <col min="15875" max="15878" width="9.109375" style="134" customWidth="1"/>
    <col min="15879" max="15879" width="14.109375" style="134" customWidth="1"/>
    <col min="15880" max="15880" width="13.5546875" style="134" customWidth="1"/>
    <col min="15881" max="15881" width="10.109375" style="134" customWidth="1"/>
    <col min="15882" max="15882" width="13.88671875" style="134" customWidth="1"/>
    <col min="15883" max="15883" width="11.88671875" style="134" customWidth="1"/>
    <col min="15884" max="15884" width="12.33203125" style="134" bestFit="1" customWidth="1"/>
    <col min="15885" max="16128" width="11.44140625" style="134"/>
    <col min="16129" max="16129" width="9.109375" style="134" customWidth="1"/>
    <col min="16130" max="16130" width="18.88671875" style="134" customWidth="1"/>
    <col min="16131" max="16134" width="9.109375" style="134" customWidth="1"/>
    <col min="16135" max="16135" width="14.109375" style="134" customWidth="1"/>
    <col min="16136" max="16136" width="13.5546875" style="134" customWidth="1"/>
    <col min="16137" max="16137" width="10.109375" style="134" customWidth="1"/>
    <col min="16138" max="16138" width="13.88671875" style="134" customWidth="1"/>
    <col min="16139" max="16139" width="11.88671875" style="134" customWidth="1"/>
    <col min="16140" max="16140" width="12.33203125" style="134" bestFit="1" customWidth="1"/>
    <col min="16141" max="16384" width="11.44140625" style="134"/>
  </cols>
  <sheetData>
    <row r="1" spans="1:13" ht="15.6">
      <c r="A1" s="130"/>
      <c r="B1" s="131"/>
      <c r="C1" s="132"/>
      <c r="D1" s="131"/>
      <c r="E1" s="522" t="s">
        <v>402</v>
      </c>
      <c r="F1" s="133"/>
      <c r="G1" s="291"/>
      <c r="H1" s="133"/>
      <c r="I1" s="133"/>
      <c r="J1" s="133"/>
      <c r="K1" s="133"/>
      <c r="L1" s="133"/>
      <c r="M1" s="133"/>
    </row>
    <row r="2" spans="1:13" ht="15.6">
      <c r="A2" s="130"/>
      <c r="B2" s="135"/>
      <c r="C2" s="132"/>
      <c r="D2" s="135"/>
      <c r="E2" s="522"/>
      <c r="F2" s="133"/>
      <c r="G2" s="291"/>
      <c r="H2" s="133"/>
      <c r="I2" s="133"/>
      <c r="J2" s="133"/>
      <c r="K2" s="133"/>
      <c r="L2" s="133"/>
      <c r="M2" s="136"/>
    </row>
    <row r="3" spans="1:13" ht="8.25" customHeight="1" thickBot="1">
      <c r="A3" s="130"/>
      <c r="B3" s="135"/>
      <c r="C3" s="135"/>
      <c r="D3" s="135"/>
      <c r="E3" s="179"/>
      <c r="F3" s="133"/>
      <c r="G3" s="291"/>
      <c r="H3" s="133"/>
      <c r="I3" s="133"/>
      <c r="J3" s="133"/>
      <c r="K3" s="133"/>
      <c r="L3" s="133"/>
      <c r="M3" s="136"/>
    </row>
    <row r="4" spans="1:13" ht="11.25" customHeight="1" thickBot="1">
      <c r="A4" s="168"/>
      <c r="B4" s="169"/>
      <c r="C4" s="170"/>
      <c r="D4" s="171"/>
      <c r="E4" s="172"/>
      <c r="F4" s="173"/>
      <c r="G4" s="292"/>
      <c r="H4" s="174"/>
      <c r="I4" s="174"/>
      <c r="J4" s="525" t="s">
        <v>292</v>
      </c>
      <c r="K4" s="526"/>
      <c r="L4" s="527"/>
      <c r="M4" s="133"/>
    </row>
    <row r="5" spans="1:13" ht="18.75" customHeight="1">
      <c r="A5" s="528" t="s">
        <v>293</v>
      </c>
      <c r="B5" s="529"/>
      <c r="C5" s="532" t="s">
        <v>294</v>
      </c>
      <c r="D5" s="534" t="s">
        <v>295</v>
      </c>
      <c r="E5" s="535"/>
      <c r="F5" s="538" t="s">
        <v>296</v>
      </c>
      <c r="G5" s="540" t="s">
        <v>297</v>
      </c>
      <c r="H5" s="542" t="s">
        <v>298</v>
      </c>
      <c r="I5" s="544" t="s">
        <v>299</v>
      </c>
      <c r="J5" s="546" t="s">
        <v>297</v>
      </c>
      <c r="K5" s="523" t="s">
        <v>298</v>
      </c>
      <c r="L5" s="523" t="s">
        <v>299</v>
      </c>
      <c r="M5" s="137"/>
    </row>
    <row r="6" spans="1:13" ht="28.5" customHeight="1" thickBot="1">
      <c r="A6" s="530"/>
      <c r="B6" s="531"/>
      <c r="C6" s="533"/>
      <c r="D6" s="536"/>
      <c r="E6" s="537"/>
      <c r="F6" s="539"/>
      <c r="G6" s="541"/>
      <c r="H6" s="543"/>
      <c r="I6" s="545"/>
      <c r="J6" s="547"/>
      <c r="K6" s="524"/>
      <c r="L6" s="524"/>
      <c r="M6" s="137"/>
    </row>
    <row r="7" spans="1:13">
      <c r="A7" s="467" t="s">
        <v>300</v>
      </c>
      <c r="B7" s="470" t="s">
        <v>301</v>
      </c>
      <c r="C7" s="473">
        <v>24</v>
      </c>
      <c r="D7" s="476"/>
      <c r="E7" s="138"/>
      <c r="F7" s="272" t="s">
        <v>300</v>
      </c>
      <c r="G7" s="293" t="str">
        <f>IF('Std Lista Pytań 1'!F7&lt;&gt;0,'Std Lista Pytań 1'!F7,"")</f>
        <v/>
      </c>
      <c r="H7" s="278">
        <f>'Std Lista Pytań 1'!D7</f>
        <v>0</v>
      </c>
      <c r="I7" s="180">
        <f>'Std Lista Pytań 1'!G7</f>
        <v>0</v>
      </c>
      <c r="J7" s="479">
        <f>COUNTIF(G7:G14,"x")</f>
        <v>0</v>
      </c>
      <c r="K7" s="455">
        <f>SUM(H7:H14)</f>
        <v>0</v>
      </c>
      <c r="L7" s="455">
        <f>SUM(I7:I14)</f>
        <v>0</v>
      </c>
      <c r="M7" s="137"/>
    </row>
    <row r="8" spans="1:13">
      <c r="A8" s="468"/>
      <c r="B8" s="471"/>
      <c r="C8" s="474"/>
      <c r="D8" s="477"/>
      <c r="E8" s="139"/>
      <c r="F8" s="273" t="s">
        <v>302</v>
      </c>
      <c r="G8" s="290" t="str">
        <f>IF('Std Lista Pytań 1'!F8&lt;&gt;0,'Std Lista Pytań 1'!F8,"")</f>
        <v/>
      </c>
      <c r="H8" s="279">
        <f>'Std Lista Pytań 1'!D8</f>
        <v>0</v>
      </c>
      <c r="I8" s="181">
        <f>'Std Lista Pytań 1'!G8</f>
        <v>0</v>
      </c>
      <c r="J8" s="480"/>
      <c r="K8" s="456"/>
      <c r="L8" s="456"/>
      <c r="M8" s="140"/>
    </row>
    <row r="9" spans="1:13">
      <c r="A9" s="468"/>
      <c r="B9" s="471"/>
      <c r="C9" s="474"/>
      <c r="D9" s="477"/>
      <c r="E9" s="141" t="s">
        <v>303</v>
      </c>
      <c r="F9" s="273" t="s">
        <v>304</v>
      </c>
      <c r="G9" s="290" t="str">
        <f>IF('Std Lista Pytań 1'!F9&lt;&gt;0,'Std Lista Pytań 1'!F9,"")</f>
        <v/>
      </c>
      <c r="H9" s="279">
        <f>'Std Lista Pytań 1'!D9</f>
        <v>0</v>
      </c>
      <c r="I9" s="181">
        <f>'Std Lista Pytań 1'!G9</f>
        <v>0</v>
      </c>
      <c r="J9" s="480"/>
      <c r="K9" s="456"/>
      <c r="L9" s="456"/>
      <c r="M9" s="140"/>
    </row>
    <row r="10" spans="1:13">
      <c r="A10" s="468"/>
      <c r="B10" s="471"/>
      <c r="C10" s="474"/>
      <c r="D10" s="477"/>
      <c r="E10" s="141"/>
      <c r="F10" s="273" t="s">
        <v>305</v>
      </c>
      <c r="G10" s="290" t="str">
        <f>IF('Std Lista Pytań 1'!F10&lt;&gt;0,'Std Lista Pytań 1'!F10,"")</f>
        <v/>
      </c>
      <c r="H10" s="279">
        <f>'Std Lista Pytań 1'!D10</f>
        <v>0</v>
      </c>
      <c r="I10" s="181">
        <f>'Std Lista Pytań 1'!G10</f>
        <v>0</v>
      </c>
      <c r="J10" s="480"/>
      <c r="K10" s="456"/>
      <c r="L10" s="456"/>
      <c r="M10" s="140"/>
    </row>
    <row r="11" spans="1:13">
      <c r="A11" s="468"/>
      <c r="B11" s="471"/>
      <c r="C11" s="474"/>
      <c r="D11" s="477"/>
      <c r="E11" s="141" t="s">
        <v>303</v>
      </c>
      <c r="F11" s="273" t="s">
        <v>306</v>
      </c>
      <c r="G11" s="290" t="str">
        <f>IF('Std Lista Pytań 1'!F11&lt;&gt;0,'Std Lista Pytań 1'!F11,"")</f>
        <v/>
      </c>
      <c r="H11" s="279">
        <f>'Std Lista Pytań 1'!D11</f>
        <v>0</v>
      </c>
      <c r="I11" s="181">
        <f>'Std Lista Pytań 1'!G11</f>
        <v>0</v>
      </c>
      <c r="J11" s="480"/>
      <c r="K11" s="456"/>
      <c r="L11" s="456"/>
      <c r="M11" s="140"/>
    </row>
    <row r="12" spans="1:13">
      <c r="A12" s="468"/>
      <c r="B12" s="471"/>
      <c r="C12" s="474"/>
      <c r="D12" s="477"/>
      <c r="E12" s="139"/>
      <c r="F12" s="273" t="s">
        <v>307</v>
      </c>
      <c r="G12" s="290" t="str">
        <f>IF('Std Lista Pytań 1'!F12&lt;&gt;0,'Std Lista Pytań 1'!F12,"")</f>
        <v/>
      </c>
      <c r="H12" s="279">
        <f>'Std Lista Pytań 1'!D12</f>
        <v>0</v>
      </c>
      <c r="I12" s="181">
        <f>'Std Lista Pytań 1'!G12</f>
        <v>0</v>
      </c>
      <c r="J12" s="480"/>
      <c r="K12" s="456"/>
      <c r="L12" s="456"/>
      <c r="M12" s="140"/>
    </row>
    <row r="13" spans="1:13">
      <c r="A13" s="468"/>
      <c r="B13" s="471"/>
      <c r="C13" s="474"/>
      <c r="D13" s="477"/>
      <c r="E13" s="139"/>
      <c r="F13" s="273" t="s">
        <v>308</v>
      </c>
      <c r="G13" s="290" t="str">
        <f>IF('Std Lista Pytań 1'!F13&lt;&gt;0,'Std Lista Pytań 1'!F13,"")</f>
        <v/>
      </c>
      <c r="H13" s="279">
        <f>'Std Lista Pytań 1'!D13</f>
        <v>0</v>
      </c>
      <c r="I13" s="181">
        <f>'Std Lista Pytań 1'!G13</f>
        <v>0</v>
      </c>
      <c r="J13" s="480"/>
      <c r="K13" s="456"/>
      <c r="L13" s="456"/>
      <c r="M13" s="140"/>
    </row>
    <row r="14" spans="1:13" ht="11.25" customHeight="1" thickBot="1">
      <c r="A14" s="469"/>
      <c r="B14" s="472"/>
      <c r="C14" s="475"/>
      <c r="D14" s="478"/>
      <c r="E14" s="142"/>
      <c r="F14" s="274" t="s">
        <v>309</v>
      </c>
      <c r="G14" s="294" t="str">
        <f>IF('Std Lista Pytań 1'!F14&lt;&gt;0,'Std Lista Pytań 1'!F14,"")</f>
        <v/>
      </c>
      <c r="H14" s="280">
        <f>'Std Lista Pytań 1'!D14</f>
        <v>0</v>
      </c>
      <c r="I14" s="182">
        <f>'Std Lista Pytań 1'!G14</f>
        <v>0</v>
      </c>
      <c r="J14" s="481"/>
      <c r="K14" s="457"/>
      <c r="L14" s="457"/>
      <c r="M14" s="140"/>
    </row>
    <row r="15" spans="1:13">
      <c r="A15" s="468" t="s">
        <v>302</v>
      </c>
      <c r="B15" s="471" t="s">
        <v>310</v>
      </c>
      <c r="C15" s="509">
        <v>18</v>
      </c>
      <c r="D15" s="493"/>
      <c r="E15" s="143" t="s">
        <v>303</v>
      </c>
      <c r="F15" s="275" t="s">
        <v>311</v>
      </c>
      <c r="G15" s="293" t="str">
        <f>IF('Std Lista Pytań 1'!F16&lt;&gt;0,'Std Lista Pytań 1'!F16,"")</f>
        <v/>
      </c>
      <c r="H15" s="278">
        <f>'Std Lista Pytań 1'!D16</f>
        <v>0</v>
      </c>
      <c r="I15" s="180">
        <f>'Std Lista Pytań 1'!G16</f>
        <v>0</v>
      </c>
      <c r="J15" s="510">
        <f>COUNTIF(G15:G20,"x")</f>
        <v>0</v>
      </c>
      <c r="K15" s="482">
        <f>SUM(H15:H20)</f>
        <v>0</v>
      </c>
      <c r="L15" s="482">
        <f>SUM(I15:I20)</f>
        <v>0</v>
      </c>
      <c r="M15" s="140"/>
    </row>
    <row r="16" spans="1:13">
      <c r="A16" s="468"/>
      <c r="B16" s="471"/>
      <c r="C16" s="509"/>
      <c r="D16" s="493"/>
      <c r="E16" s="144"/>
      <c r="F16" s="275" t="s">
        <v>312</v>
      </c>
      <c r="G16" s="290" t="str">
        <f>IF('Std Lista Pytań 1'!F17&lt;&gt;0,'Std Lista Pytań 1'!F17,"")</f>
        <v/>
      </c>
      <c r="H16" s="279">
        <f>'Std Lista Pytań 1'!D17</f>
        <v>0</v>
      </c>
      <c r="I16" s="181">
        <f>'Std Lista Pytań 1'!G17</f>
        <v>0</v>
      </c>
      <c r="J16" s="480"/>
      <c r="K16" s="456"/>
      <c r="L16" s="456"/>
      <c r="M16" s="140"/>
    </row>
    <row r="17" spans="1:13">
      <c r="A17" s="468"/>
      <c r="B17" s="471"/>
      <c r="C17" s="509"/>
      <c r="D17" s="493"/>
      <c r="E17" s="139"/>
      <c r="F17" s="275" t="s">
        <v>313</v>
      </c>
      <c r="G17" s="290" t="str">
        <f>IF('Std Lista Pytań 1'!F18&lt;&gt;0,'Std Lista Pytań 1'!F18,"")</f>
        <v/>
      </c>
      <c r="H17" s="279">
        <f>'Std Lista Pytań 1'!D18</f>
        <v>0</v>
      </c>
      <c r="I17" s="181">
        <f>'Std Lista Pytań 1'!G18</f>
        <v>0</v>
      </c>
      <c r="J17" s="480"/>
      <c r="K17" s="456"/>
      <c r="L17" s="456"/>
      <c r="M17" s="140"/>
    </row>
    <row r="18" spans="1:13">
      <c r="A18" s="468"/>
      <c r="B18" s="471"/>
      <c r="C18" s="509"/>
      <c r="D18" s="493"/>
      <c r="E18" s="139"/>
      <c r="F18" s="275" t="s">
        <v>314</v>
      </c>
      <c r="G18" s="290" t="str">
        <f>IF('Std Lista Pytań 1'!F19&lt;&gt;0,'Std Lista Pytań 1'!F19,"")</f>
        <v/>
      </c>
      <c r="H18" s="279">
        <f>'Std Lista Pytań 1'!D19</f>
        <v>0</v>
      </c>
      <c r="I18" s="181">
        <f>'Std Lista Pytań 1'!G19</f>
        <v>0</v>
      </c>
      <c r="J18" s="480"/>
      <c r="K18" s="456"/>
      <c r="L18" s="456"/>
      <c r="M18" s="140"/>
    </row>
    <row r="19" spans="1:13">
      <c r="A19" s="468"/>
      <c r="B19" s="471"/>
      <c r="C19" s="509"/>
      <c r="D19" s="493"/>
      <c r="E19" s="145"/>
      <c r="F19" s="275" t="s">
        <v>315</v>
      </c>
      <c r="G19" s="290" t="str">
        <f>IF('Std Lista Pytań 1'!F20&lt;&gt;0,'Std Lista Pytań 1'!F20,"")</f>
        <v/>
      </c>
      <c r="H19" s="279">
        <f>'Std Lista Pytań 1'!D20</f>
        <v>0</v>
      </c>
      <c r="I19" s="181">
        <f>'Std Lista Pytań 1'!G20</f>
        <v>0</v>
      </c>
      <c r="J19" s="480"/>
      <c r="K19" s="456"/>
      <c r="L19" s="456"/>
      <c r="M19" s="140"/>
    </row>
    <row r="20" spans="1:13" ht="13.8" thickBot="1">
      <c r="A20" s="468"/>
      <c r="B20" s="471"/>
      <c r="C20" s="474"/>
      <c r="D20" s="477"/>
      <c r="E20" s="146" t="s">
        <v>303</v>
      </c>
      <c r="F20" s="276" t="s">
        <v>316</v>
      </c>
      <c r="G20" s="294" t="str">
        <f>IF('Std Lista Pytań 1'!F21&lt;&gt;0,'Std Lista Pytań 1'!F21,"")</f>
        <v/>
      </c>
      <c r="H20" s="280">
        <f>'Std Lista Pytań 1'!D21</f>
        <v>0</v>
      </c>
      <c r="I20" s="182">
        <f>'Std Lista Pytań 1'!G21</f>
        <v>0</v>
      </c>
      <c r="J20" s="480"/>
      <c r="K20" s="456"/>
      <c r="L20" s="456"/>
      <c r="M20" s="140"/>
    </row>
    <row r="21" spans="1:13">
      <c r="A21" s="467" t="s">
        <v>304</v>
      </c>
      <c r="B21" s="512" t="s">
        <v>317</v>
      </c>
      <c r="C21" s="514">
        <v>6</v>
      </c>
      <c r="D21" s="516"/>
      <c r="E21" s="138" t="s">
        <v>303</v>
      </c>
      <c r="F21" s="272" t="s">
        <v>318</v>
      </c>
      <c r="G21" s="293" t="str">
        <f>IF('Std Lista Pytań 1'!F23&lt;&gt;0,'Std Lista Pytań 1'!F23,"")</f>
        <v/>
      </c>
      <c r="H21" s="278">
        <f>'Std Lista Pytań 1'!D23</f>
        <v>0</v>
      </c>
      <c r="I21" s="180">
        <f>'Std Lista Pytań 1'!G23</f>
        <v>0</v>
      </c>
      <c r="J21" s="518">
        <f>COUNTIF(G21:G22,"x")</f>
        <v>0</v>
      </c>
      <c r="K21" s="520">
        <f>SUM(H21:H22)</f>
        <v>0</v>
      </c>
      <c r="L21" s="520">
        <f>SUM(I21:I22)</f>
        <v>0</v>
      </c>
      <c r="M21" s="140"/>
    </row>
    <row r="22" spans="1:13" ht="13.8" thickBot="1">
      <c r="A22" s="468"/>
      <c r="B22" s="513"/>
      <c r="C22" s="515"/>
      <c r="D22" s="517"/>
      <c r="E22" s="146"/>
      <c r="F22" s="277" t="s">
        <v>319</v>
      </c>
      <c r="G22" s="294" t="str">
        <f>IF('Std Lista Pytań 1'!F24&lt;&gt;0,'Std Lista Pytań 1'!F24,"")</f>
        <v/>
      </c>
      <c r="H22" s="280">
        <f>'Std Lista Pytań 1'!D24</f>
        <v>0</v>
      </c>
      <c r="I22" s="182">
        <f>'Std Lista Pytań 1'!G24</f>
        <v>0</v>
      </c>
      <c r="J22" s="519"/>
      <c r="K22" s="521"/>
      <c r="L22" s="521"/>
      <c r="M22" s="140"/>
    </row>
    <row r="23" spans="1:13">
      <c r="A23" s="467" t="s">
        <v>305</v>
      </c>
      <c r="B23" s="470" t="s">
        <v>320</v>
      </c>
      <c r="C23" s="473">
        <v>24</v>
      </c>
      <c r="D23" s="476"/>
      <c r="E23" s="138" t="s">
        <v>303</v>
      </c>
      <c r="F23" s="272" t="s">
        <v>321</v>
      </c>
      <c r="G23" s="293" t="str">
        <f>IF('Std Lista Pytań 1'!F26&lt;&gt;0,'Std Lista Pytań 1'!F26,"")</f>
        <v/>
      </c>
      <c r="H23" s="278">
        <f>'Std Lista Pytań 1'!D26</f>
        <v>0</v>
      </c>
      <c r="I23" s="180">
        <f>'Std Lista Pytań 1'!G26</f>
        <v>0</v>
      </c>
      <c r="J23" s="479">
        <f>COUNTIF(G23:G30,"x")</f>
        <v>0</v>
      </c>
      <c r="K23" s="455">
        <f>SUM(H23:H30)</f>
        <v>0</v>
      </c>
      <c r="L23" s="455">
        <f>SUM(I23:I30)</f>
        <v>0</v>
      </c>
      <c r="M23" s="137"/>
    </row>
    <row r="24" spans="1:13">
      <c r="A24" s="468"/>
      <c r="B24" s="471"/>
      <c r="C24" s="509"/>
      <c r="D24" s="493"/>
      <c r="E24" s="146"/>
      <c r="F24" s="275" t="s">
        <v>322</v>
      </c>
      <c r="G24" s="290" t="str">
        <f>IF('Std Lista Pytań 1'!F27&lt;&gt;0,'Std Lista Pytań 1'!F27,"")</f>
        <v/>
      </c>
      <c r="H24" s="279">
        <f>'Std Lista Pytań 1'!D27</f>
        <v>0</v>
      </c>
      <c r="I24" s="181">
        <f>'Std Lista Pytań 1'!G27</f>
        <v>0</v>
      </c>
      <c r="J24" s="480"/>
      <c r="K24" s="456"/>
      <c r="L24" s="456"/>
      <c r="M24" s="137"/>
    </row>
    <row r="25" spans="1:13">
      <c r="A25" s="468"/>
      <c r="B25" s="471"/>
      <c r="C25" s="509"/>
      <c r="D25" s="493"/>
      <c r="E25" s="146" t="s">
        <v>303</v>
      </c>
      <c r="F25" s="273" t="s">
        <v>323</v>
      </c>
      <c r="G25" s="290" t="str">
        <f>IF('Std Lista Pytań 1'!F28&lt;&gt;0,'Std Lista Pytań 1'!F28,"")</f>
        <v/>
      </c>
      <c r="H25" s="279">
        <f>'Std Lista Pytań 1'!D28</f>
        <v>0</v>
      </c>
      <c r="I25" s="181">
        <f>'Std Lista Pytań 1'!G28</f>
        <v>0</v>
      </c>
      <c r="J25" s="480"/>
      <c r="K25" s="456"/>
      <c r="L25" s="456"/>
      <c r="M25" s="137"/>
    </row>
    <row r="26" spans="1:13">
      <c r="A26" s="468"/>
      <c r="B26" s="471"/>
      <c r="C26" s="509"/>
      <c r="D26" s="493"/>
      <c r="E26" s="146"/>
      <c r="F26" s="275" t="s">
        <v>324</v>
      </c>
      <c r="G26" s="290" t="str">
        <f>IF('Std Lista Pytań 1'!F29&lt;&gt;0,'Std Lista Pytań 1'!F29,"")</f>
        <v/>
      </c>
      <c r="H26" s="279">
        <f>'Std Lista Pytań 1'!D29</f>
        <v>0</v>
      </c>
      <c r="I26" s="181">
        <f>'Std Lista Pytań 1'!G29</f>
        <v>0</v>
      </c>
      <c r="J26" s="480"/>
      <c r="K26" s="456"/>
      <c r="L26" s="456"/>
      <c r="M26" s="137"/>
    </row>
    <row r="27" spans="1:13">
      <c r="A27" s="468"/>
      <c r="B27" s="471"/>
      <c r="C27" s="509"/>
      <c r="D27" s="493"/>
      <c r="E27" s="146"/>
      <c r="F27" s="275" t="s">
        <v>325</v>
      </c>
      <c r="G27" s="290" t="str">
        <f>IF('Std Lista Pytań 1'!F30&lt;&gt;0,'Std Lista Pytań 1'!F30,"")</f>
        <v/>
      </c>
      <c r="H27" s="279">
        <f>'Std Lista Pytań 1'!D30</f>
        <v>0</v>
      </c>
      <c r="I27" s="181">
        <f>'Std Lista Pytań 1'!G30</f>
        <v>0</v>
      </c>
      <c r="J27" s="480"/>
      <c r="K27" s="456"/>
      <c r="L27" s="456"/>
      <c r="M27" s="137"/>
    </row>
    <row r="28" spans="1:13">
      <c r="A28" s="468"/>
      <c r="B28" s="471"/>
      <c r="C28" s="509"/>
      <c r="D28" s="493"/>
      <c r="E28" s="146"/>
      <c r="F28" s="273" t="s">
        <v>326</v>
      </c>
      <c r="G28" s="290" t="str">
        <f>IF('Std Lista Pytań 1'!F31&lt;&gt;0,'Std Lista Pytań 1'!F31,"")</f>
        <v/>
      </c>
      <c r="H28" s="279">
        <f>'Std Lista Pytań 1'!D31</f>
        <v>0</v>
      </c>
      <c r="I28" s="181">
        <f>'Std Lista Pytań 1'!G31</f>
        <v>0</v>
      </c>
      <c r="J28" s="480"/>
      <c r="K28" s="456"/>
      <c r="L28" s="456"/>
      <c r="M28" s="137"/>
    </row>
    <row r="29" spans="1:13">
      <c r="A29" s="468"/>
      <c r="B29" s="471"/>
      <c r="C29" s="509"/>
      <c r="D29" s="493"/>
      <c r="E29" s="146"/>
      <c r="F29" s="275" t="s">
        <v>327</v>
      </c>
      <c r="G29" s="290" t="str">
        <f>IF('Std Lista Pytań 1'!F32&lt;&gt;0,'Std Lista Pytań 1'!F32,"")</f>
        <v/>
      </c>
      <c r="H29" s="279">
        <f>'Std Lista Pytań 1'!D32</f>
        <v>0</v>
      </c>
      <c r="I29" s="181">
        <f>'Std Lista Pytań 1'!G32</f>
        <v>0</v>
      </c>
      <c r="J29" s="480"/>
      <c r="K29" s="456"/>
      <c r="L29" s="456"/>
      <c r="M29" s="137"/>
    </row>
    <row r="30" spans="1:13" ht="13.8" thickBot="1">
      <c r="A30" s="468"/>
      <c r="B30" s="471"/>
      <c r="C30" s="509"/>
      <c r="D30" s="493"/>
      <c r="E30" s="146"/>
      <c r="F30" s="276" t="s">
        <v>328</v>
      </c>
      <c r="G30" s="294" t="str">
        <f>IF('Std Lista Pytań 1'!F33&lt;&gt;0,'Std Lista Pytań 1'!F33,"")</f>
        <v/>
      </c>
      <c r="H30" s="280">
        <f>'Std Lista Pytań 1'!D33</f>
        <v>0</v>
      </c>
      <c r="I30" s="182">
        <f>'Std Lista Pytań 1'!G33</f>
        <v>0</v>
      </c>
      <c r="J30" s="480"/>
      <c r="K30" s="456"/>
      <c r="L30" s="456"/>
      <c r="M30" s="137"/>
    </row>
    <row r="31" spans="1:13">
      <c r="A31" s="467" t="s">
        <v>306</v>
      </c>
      <c r="B31" s="470" t="s">
        <v>329</v>
      </c>
      <c r="C31" s="473">
        <v>9</v>
      </c>
      <c r="D31" s="476"/>
      <c r="E31" s="147" t="s">
        <v>303</v>
      </c>
      <c r="F31" s="272" t="s">
        <v>330</v>
      </c>
      <c r="G31" s="293" t="str">
        <f>IF('Std Lista Pytań 1'!F35&lt;&gt;0,'Std Lista Pytań 1'!F35,"")</f>
        <v/>
      </c>
      <c r="H31" s="278">
        <f>'Std Lista Pytań 1'!D35</f>
        <v>0</v>
      </c>
      <c r="I31" s="180">
        <f>'Std Lista Pytań 1'!G35</f>
        <v>0</v>
      </c>
      <c r="J31" s="479">
        <f>COUNTIF(G31:G33,"x")</f>
        <v>0</v>
      </c>
      <c r="K31" s="455">
        <f>SUM(H31:H33)</f>
        <v>0</v>
      </c>
      <c r="L31" s="479">
        <f>SUM(I31:I33)</f>
        <v>0</v>
      </c>
      <c r="M31" s="137"/>
    </row>
    <row r="32" spans="1:13">
      <c r="A32" s="468"/>
      <c r="B32" s="471"/>
      <c r="C32" s="509"/>
      <c r="D32" s="493"/>
      <c r="E32" s="143"/>
      <c r="F32" s="273" t="s">
        <v>331</v>
      </c>
      <c r="G32" s="290" t="str">
        <f>IF('Std Lista Pytań 1'!F36&lt;&gt;0,'Std Lista Pytań 1'!F36,"")</f>
        <v/>
      </c>
      <c r="H32" s="279">
        <f>'Std Lista Pytań 1'!D36</f>
        <v>0</v>
      </c>
      <c r="I32" s="181">
        <f>'Std Lista Pytań 1'!G36</f>
        <v>0</v>
      </c>
      <c r="J32" s="510"/>
      <c r="K32" s="482"/>
      <c r="L32" s="510"/>
      <c r="M32" s="137"/>
    </row>
    <row r="33" spans="1:13" ht="13.8" thickBot="1">
      <c r="A33" s="469"/>
      <c r="B33" s="472"/>
      <c r="C33" s="475"/>
      <c r="D33" s="478"/>
      <c r="E33" s="148"/>
      <c r="F33" s="274" t="s">
        <v>332</v>
      </c>
      <c r="G33" s="294" t="str">
        <f>IF('Std Lista Pytań 1'!F37&lt;&gt;0,'Std Lista Pytań 1'!F37,"")</f>
        <v/>
      </c>
      <c r="H33" s="280">
        <f>'Std Lista Pytań 1'!D37</f>
        <v>0</v>
      </c>
      <c r="I33" s="182">
        <f>'Std Lista Pytań 1'!G37</f>
        <v>0</v>
      </c>
      <c r="J33" s="481"/>
      <c r="K33" s="457"/>
      <c r="L33" s="481"/>
      <c r="M33" s="137"/>
    </row>
    <row r="34" spans="1:13">
      <c r="A34" s="468" t="s">
        <v>307</v>
      </c>
      <c r="B34" s="488" t="s">
        <v>333</v>
      </c>
      <c r="C34" s="490">
        <v>9</v>
      </c>
      <c r="D34" s="493"/>
      <c r="E34" s="146" t="s">
        <v>303</v>
      </c>
      <c r="F34" s="275" t="s">
        <v>334</v>
      </c>
      <c r="G34" s="293" t="str">
        <f>IF('Std Lista Pytań 1'!F39&lt;&gt;0,'Std Lista Pytań 1'!F39,"")</f>
        <v/>
      </c>
      <c r="H34" s="278">
        <f>'Std Lista Pytań 1'!D39</f>
        <v>0</v>
      </c>
      <c r="I34" s="180">
        <f>'Std Lista Pytań 1'!G39</f>
        <v>0</v>
      </c>
      <c r="J34" s="479">
        <f>COUNTIF(G34:G36,"x")</f>
        <v>0</v>
      </c>
      <c r="K34" s="482">
        <f>SUM(H34:H36)</f>
        <v>0</v>
      </c>
      <c r="L34" s="510">
        <f>SUM(I34:I36)</f>
        <v>0</v>
      </c>
      <c r="M34" s="137"/>
    </row>
    <row r="35" spans="1:13">
      <c r="A35" s="468"/>
      <c r="B35" s="488"/>
      <c r="C35" s="491"/>
      <c r="D35" s="477"/>
      <c r="E35" s="149"/>
      <c r="F35" s="273" t="s">
        <v>335</v>
      </c>
      <c r="G35" s="290" t="str">
        <f>IF('Std Lista Pytań 1'!F40&lt;&gt;0,'Std Lista Pytań 1'!F40,"")</f>
        <v/>
      </c>
      <c r="H35" s="279">
        <f>'Std Lista Pytań 1'!D40</f>
        <v>0</v>
      </c>
      <c r="I35" s="181">
        <f>'Std Lista Pytań 1'!G40</f>
        <v>0</v>
      </c>
      <c r="J35" s="480"/>
      <c r="K35" s="456"/>
      <c r="L35" s="480"/>
      <c r="M35" s="137"/>
    </row>
    <row r="36" spans="1:13" ht="13.8" thickBot="1">
      <c r="A36" s="468"/>
      <c r="B36" s="488"/>
      <c r="C36" s="491"/>
      <c r="D36" s="477"/>
      <c r="E36" s="146" t="s">
        <v>303</v>
      </c>
      <c r="F36" s="277" t="s">
        <v>336</v>
      </c>
      <c r="G36" s="294" t="str">
        <f>IF('Std Lista Pytań 1'!F41&lt;&gt;0,'Std Lista Pytań 1'!F41,"")</f>
        <v/>
      </c>
      <c r="H36" s="280">
        <f>'Std Lista Pytań 1'!D41</f>
        <v>0</v>
      </c>
      <c r="I36" s="182">
        <f>'Std Lista Pytań 1'!G41</f>
        <v>0</v>
      </c>
      <c r="J36" s="481"/>
      <c r="K36" s="456"/>
      <c r="L36" s="480"/>
      <c r="M36" s="137"/>
    </row>
    <row r="37" spans="1:13">
      <c r="A37" s="467" t="s">
        <v>308</v>
      </c>
      <c r="B37" s="496" t="s">
        <v>337</v>
      </c>
      <c r="C37" s="511">
        <v>15</v>
      </c>
      <c r="D37" s="476"/>
      <c r="E37" s="138" t="s">
        <v>303</v>
      </c>
      <c r="F37" s="272" t="s">
        <v>338</v>
      </c>
      <c r="G37" s="293" t="str">
        <f>IF('Std Lista Pytań 1'!F43&lt;&gt;0,'Std Lista Pytań 1'!F43,"")</f>
        <v/>
      </c>
      <c r="H37" s="278">
        <f>'Std Lista Pytań 1'!D43</f>
        <v>0</v>
      </c>
      <c r="I37" s="180">
        <f>'Std Lista Pytań 1'!G43</f>
        <v>0</v>
      </c>
      <c r="J37" s="479">
        <f>COUNTIF(G37:G41,"x")</f>
        <v>0</v>
      </c>
      <c r="K37" s="455">
        <f>SUM(H37:H41)</f>
        <v>0</v>
      </c>
      <c r="L37" s="479">
        <f>SUM(I37:I41)</f>
        <v>0</v>
      </c>
      <c r="M37" s="137"/>
    </row>
    <row r="38" spans="1:13">
      <c r="A38" s="468"/>
      <c r="B38" s="488"/>
      <c r="C38" s="491"/>
      <c r="D38" s="477"/>
      <c r="E38" s="146"/>
      <c r="F38" s="273" t="s">
        <v>339</v>
      </c>
      <c r="G38" s="290" t="str">
        <f>IF('Std Lista Pytań 1'!F44&lt;&gt;0,'Std Lista Pytań 1'!F44,"")</f>
        <v/>
      </c>
      <c r="H38" s="279">
        <f>'Std Lista Pytań 1'!D44</f>
        <v>0</v>
      </c>
      <c r="I38" s="181">
        <f>'Std Lista Pytań 1'!G44</f>
        <v>0</v>
      </c>
      <c r="J38" s="480"/>
      <c r="K38" s="456"/>
      <c r="L38" s="480"/>
      <c r="M38" s="137"/>
    </row>
    <row r="39" spans="1:13">
      <c r="A39" s="468"/>
      <c r="B39" s="488"/>
      <c r="C39" s="491"/>
      <c r="D39" s="477"/>
      <c r="E39" s="149"/>
      <c r="F39" s="273" t="s">
        <v>340</v>
      </c>
      <c r="G39" s="290" t="str">
        <f>IF('Std Lista Pytań 1'!F45&lt;&gt;0,'Std Lista Pytań 1'!F45,"")</f>
        <v/>
      </c>
      <c r="H39" s="279">
        <f>'Std Lista Pytań 1'!D45</f>
        <v>0</v>
      </c>
      <c r="I39" s="181">
        <f>'Std Lista Pytań 1'!G45</f>
        <v>0</v>
      </c>
      <c r="J39" s="480"/>
      <c r="K39" s="456"/>
      <c r="L39" s="480"/>
      <c r="M39" s="137"/>
    </row>
    <row r="40" spans="1:13">
      <c r="A40" s="468"/>
      <c r="B40" s="488"/>
      <c r="C40" s="491"/>
      <c r="D40" s="477"/>
      <c r="E40" s="146" t="s">
        <v>303</v>
      </c>
      <c r="F40" s="273" t="s">
        <v>341</v>
      </c>
      <c r="G40" s="290" t="str">
        <f>IF('Std Lista Pytań 1'!F46&lt;&gt;0,'Std Lista Pytań 1'!F46,"")</f>
        <v/>
      </c>
      <c r="H40" s="279">
        <f>'Std Lista Pytań 1'!D46</f>
        <v>0</v>
      </c>
      <c r="I40" s="181">
        <f>'Std Lista Pytań 1'!G46</f>
        <v>0</v>
      </c>
      <c r="J40" s="480"/>
      <c r="K40" s="456"/>
      <c r="L40" s="480"/>
      <c r="M40" s="137"/>
    </row>
    <row r="41" spans="1:13" ht="13.8" thickBot="1">
      <c r="A41" s="469"/>
      <c r="B41" s="489"/>
      <c r="C41" s="492"/>
      <c r="D41" s="478"/>
      <c r="E41" s="148"/>
      <c r="F41" s="274" t="s">
        <v>342</v>
      </c>
      <c r="G41" s="294" t="str">
        <f>IF('Std Lista Pytań 1'!F47&lt;&gt;0,'Std Lista Pytań 1'!F47,"")</f>
        <v/>
      </c>
      <c r="H41" s="280">
        <f>'Std Lista Pytań 1'!D47</f>
        <v>0</v>
      </c>
      <c r="I41" s="182">
        <f>'Std Lista Pytań 1'!G47</f>
        <v>0</v>
      </c>
      <c r="J41" s="481"/>
      <c r="K41" s="457"/>
      <c r="L41" s="481"/>
      <c r="M41" s="137"/>
    </row>
    <row r="42" spans="1:13">
      <c r="A42" s="468" t="s">
        <v>309</v>
      </c>
      <c r="B42" s="471" t="s">
        <v>343</v>
      </c>
      <c r="C42" s="509">
        <v>9</v>
      </c>
      <c r="D42" s="493"/>
      <c r="E42" s="146" t="s">
        <v>303</v>
      </c>
      <c r="F42" s="275" t="s">
        <v>344</v>
      </c>
      <c r="G42" s="293" t="str">
        <f>IF('Std Lista Pytań 1'!F49&lt;&gt;0,'Std Lista Pytań 1'!F49,"")</f>
        <v/>
      </c>
      <c r="H42" s="278">
        <f>'Std Lista Pytań 1'!D49</f>
        <v>0</v>
      </c>
      <c r="I42" s="180">
        <f>'Std Lista Pytań 1'!G49</f>
        <v>0</v>
      </c>
      <c r="J42" s="479">
        <f>COUNTIF(G42:G44,"x")</f>
        <v>0</v>
      </c>
      <c r="K42" s="494">
        <f>SUM(H42:H44)</f>
        <v>0</v>
      </c>
      <c r="L42" s="482">
        <f>SUM(I42:I44)</f>
        <v>0</v>
      </c>
      <c r="M42" s="137"/>
    </row>
    <row r="43" spans="1:13">
      <c r="A43" s="468"/>
      <c r="B43" s="471"/>
      <c r="C43" s="474"/>
      <c r="D43" s="477"/>
      <c r="E43" s="149"/>
      <c r="F43" s="275" t="s">
        <v>345</v>
      </c>
      <c r="G43" s="290" t="str">
        <f>IF('Std Lista Pytań 1'!F50&lt;&gt;0,'Std Lista Pytań 1'!F50,"")</f>
        <v/>
      </c>
      <c r="H43" s="279">
        <f>'Std Lista Pytań 1'!D50</f>
        <v>0</v>
      </c>
      <c r="I43" s="181">
        <f>'Std Lista Pytań 1'!G50</f>
        <v>0</v>
      </c>
      <c r="J43" s="480"/>
      <c r="K43" s="484"/>
      <c r="L43" s="456"/>
      <c r="M43" s="137"/>
    </row>
    <row r="44" spans="1:13" ht="13.8" thickBot="1">
      <c r="A44" s="468"/>
      <c r="B44" s="471"/>
      <c r="C44" s="474"/>
      <c r="D44" s="477"/>
      <c r="E44" s="146"/>
      <c r="F44" s="276" t="s">
        <v>346</v>
      </c>
      <c r="G44" s="294" t="str">
        <f>IF('Std Lista Pytań 1'!F51&lt;&gt;0,'Std Lista Pytań 1'!F51,"")</f>
        <v/>
      </c>
      <c r="H44" s="280">
        <f>'Std Lista Pytań 1'!D51</f>
        <v>0</v>
      </c>
      <c r="I44" s="182">
        <f>'Std Lista Pytań 1'!G51</f>
        <v>0</v>
      </c>
      <c r="J44" s="480"/>
      <c r="K44" s="484"/>
      <c r="L44" s="456"/>
      <c r="M44" s="137"/>
    </row>
    <row r="45" spans="1:13">
      <c r="A45" s="467" t="s">
        <v>347</v>
      </c>
      <c r="B45" s="496" t="s">
        <v>348</v>
      </c>
      <c r="C45" s="497">
        <v>12</v>
      </c>
      <c r="D45" s="500"/>
      <c r="E45" s="138" t="s">
        <v>303</v>
      </c>
      <c r="F45" s="272" t="s">
        <v>349</v>
      </c>
      <c r="G45" s="293" t="str">
        <f>IF('Std Lista Pytań 1'!F53&lt;&gt;0,'Std Lista Pytań 1'!F53,"")</f>
        <v/>
      </c>
      <c r="H45" s="278">
        <f>'Std Lista Pytań 1'!D53</f>
        <v>0</v>
      </c>
      <c r="I45" s="180">
        <f>'Std Lista Pytań 1'!G53</f>
        <v>0</v>
      </c>
      <c r="J45" s="503">
        <f>COUNTIF(G45:G48,"x")</f>
        <v>0</v>
      </c>
      <c r="K45" s="506">
        <f>SUM(H45:H48)</f>
        <v>0</v>
      </c>
      <c r="L45" s="506">
        <f>SUM(I45:I48)</f>
        <v>0</v>
      </c>
      <c r="M45" s="137"/>
    </row>
    <row r="46" spans="1:13">
      <c r="A46" s="468"/>
      <c r="B46" s="488"/>
      <c r="C46" s="498"/>
      <c r="D46" s="501"/>
      <c r="E46" s="146"/>
      <c r="F46" s="273" t="s">
        <v>350</v>
      </c>
      <c r="G46" s="290" t="str">
        <f>IF('Std Lista Pytań 1'!F54&lt;&gt;0,'Std Lista Pytań 1'!F54,"")</f>
        <v/>
      </c>
      <c r="H46" s="279">
        <f>'Std Lista Pytań 1'!D54</f>
        <v>0</v>
      </c>
      <c r="I46" s="181">
        <f>'Std Lista Pytań 1'!G54</f>
        <v>0</v>
      </c>
      <c r="J46" s="504"/>
      <c r="K46" s="507"/>
      <c r="L46" s="507"/>
      <c r="M46" s="137"/>
    </row>
    <row r="47" spans="1:13">
      <c r="A47" s="468"/>
      <c r="B47" s="488"/>
      <c r="C47" s="498"/>
      <c r="D47" s="501"/>
      <c r="E47" s="146"/>
      <c r="F47" s="273" t="s">
        <v>351</v>
      </c>
      <c r="G47" s="290" t="str">
        <f>IF('Std Lista Pytań 1'!F55&lt;&gt;0,'Std Lista Pytań 1'!F55,"")</f>
        <v/>
      </c>
      <c r="H47" s="279">
        <f>'Std Lista Pytań 1'!D55</f>
        <v>0</v>
      </c>
      <c r="I47" s="181">
        <f>'Std Lista Pytań 1'!G55</f>
        <v>0</v>
      </c>
      <c r="J47" s="504"/>
      <c r="K47" s="507"/>
      <c r="L47" s="507"/>
      <c r="M47" s="137"/>
    </row>
    <row r="48" spans="1:13" ht="13.8" thickBot="1">
      <c r="A48" s="469"/>
      <c r="B48" s="489"/>
      <c r="C48" s="499"/>
      <c r="D48" s="502"/>
      <c r="E48" s="150" t="s">
        <v>303</v>
      </c>
      <c r="F48" s="274" t="s">
        <v>352</v>
      </c>
      <c r="G48" s="294" t="str">
        <f>IF('Std Lista Pytań 1'!F56&lt;&gt;0,'Std Lista Pytań 1'!F56,"")</f>
        <v/>
      </c>
      <c r="H48" s="280">
        <f>'Std Lista Pytań 1'!D56</f>
        <v>0</v>
      </c>
      <c r="I48" s="182">
        <f>'Std Lista Pytań 1'!G56</f>
        <v>0</v>
      </c>
      <c r="J48" s="505"/>
      <c r="K48" s="508"/>
      <c r="L48" s="508"/>
      <c r="M48" s="137"/>
    </row>
    <row r="49" spans="1:13">
      <c r="A49" s="485" t="s">
        <v>353</v>
      </c>
      <c r="B49" s="488" t="s">
        <v>354</v>
      </c>
      <c r="C49" s="490">
        <v>9</v>
      </c>
      <c r="D49" s="493"/>
      <c r="E49" s="151" t="s">
        <v>303</v>
      </c>
      <c r="F49" s="275" t="s">
        <v>355</v>
      </c>
      <c r="G49" s="293" t="str">
        <f>IF('Std Lista Pytań 1'!F58&lt;&gt;0,'Std Lista Pytań 1'!F58,"")</f>
        <v/>
      </c>
      <c r="H49" s="278">
        <f>'Std Lista Pytań 1'!D58</f>
        <v>0</v>
      </c>
      <c r="I49" s="180">
        <f>'Std Lista Pytań 1'!G58</f>
        <v>0</v>
      </c>
      <c r="J49" s="479">
        <f>COUNTIF(G49:G51,"x")</f>
        <v>0</v>
      </c>
      <c r="K49" s="494">
        <f>SUM(H49:H51)</f>
        <v>0</v>
      </c>
      <c r="L49" s="482">
        <f>SUM(I49:I51)</f>
        <v>0</v>
      </c>
      <c r="M49" s="137"/>
    </row>
    <row r="50" spans="1:13">
      <c r="A50" s="486"/>
      <c r="B50" s="488"/>
      <c r="C50" s="491"/>
      <c r="D50" s="477"/>
      <c r="E50" s="146" t="s">
        <v>303</v>
      </c>
      <c r="F50" s="273" t="s">
        <v>356</v>
      </c>
      <c r="G50" s="290" t="str">
        <f>IF('Std Lista Pytań 1'!F59&lt;&gt;0,'Std Lista Pytań 1'!F59,"")</f>
        <v/>
      </c>
      <c r="H50" s="279">
        <f>'Std Lista Pytań 1'!D59</f>
        <v>0</v>
      </c>
      <c r="I50" s="181">
        <f>'Std Lista Pytań 1'!G59</f>
        <v>0</v>
      </c>
      <c r="J50" s="480"/>
      <c r="K50" s="484"/>
      <c r="L50" s="456"/>
      <c r="M50" s="137"/>
    </row>
    <row r="51" spans="1:13" ht="13.8" thickBot="1">
      <c r="A51" s="487"/>
      <c r="B51" s="489"/>
      <c r="C51" s="492"/>
      <c r="D51" s="478"/>
      <c r="E51" s="152"/>
      <c r="F51" s="274" t="s">
        <v>357</v>
      </c>
      <c r="G51" s="294" t="str">
        <f>IF('Std Lista Pytań 1'!F60&lt;&gt;0,'Std Lista Pytań 1'!F60,"")</f>
        <v/>
      </c>
      <c r="H51" s="280">
        <f>'Std Lista Pytań 1'!D60</f>
        <v>0</v>
      </c>
      <c r="I51" s="182">
        <f>'Std Lista Pytań 1'!G60</f>
        <v>0</v>
      </c>
      <c r="J51" s="481"/>
      <c r="K51" s="495"/>
      <c r="L51" s="457"/>
      <c r="M51" s="137"/>
    </row>
    <row r="52" spans="1:13">
      <c r="A52" s="467" t="s">
        <v>313</v>
      </c>
      <c r="B52" s="470" t="s">
        <v>358</v>
      </c>
      <c r="C52" s="473">
        <v>6</v>
      </c>
      <c r="D52" s="476"/>
      <c r="E52" s="138"/>
      <c r="F52" s="272" t="s">
        <v>359</v>
      </c>
      <c r="G52" s="293" t="str">
        <f>IF('Std Lista Pytań 1'!F62&lt;&gt;0,'Std Lista Pytań 1'!F62,"")</f>
        <v/>
      </c>
      <c r="H52" s="278">
        <f>'Std Lista Pytań 1'!D62</f>
        <v>0</v>
      </c>
      <c r="I52" s="180">
        <f>'Std Lista Pytań 1'!G62</f>
        <v>0</v>
      </c>
      <c r="J52" s="479">
        <f>COUNTIF(G52:G53,"x")</f>
        <v>0</v>
      </c>
      <c r="K52" s="483">
        <f>SUM(H52:H53)</f>
        <v>0</v>
      </c>
      <c r="L52" s="455">
        <f>SUM(I52:I53)</f>
        <v>0</v>
      </c>
      <c r="M52" s="137"/>
    </row>
    <row r="53" spans="1:13" ht="13.8" thickBot="1">
      <c r="A53" s="468"/>
      <c r="B53" s="471"/>
      <c r="C53" s="474"/>
      <c r="D53" s="477"/>
      <c r="E53" s="146" t="s">
        <v>303</v>
      </c>
      <c r="F53" s="277" t="s">
        <v>360</v>
      </c>
      <c r="G53" s="294" t="str">
        <f>IF('Std Lista Pytań 1'!F63&lt;&gt;0,'Std Lista Pytań 1'!F63,"")</f>
        <v/>
      </c>
      <c r="H53" s="280">
        <f>'Std Lista Pytań 1'!D63</f>
        <v>0</v>
      </c>
      <c r="I53" s="182">
        <f>'Std Lista Pytań 1'!G63</f>
        <v>0</v>
      </c>
      <c r="J53" s="480"/>
      <c r="K53" s="484"/>
      <c r="L53" s="456"/>
      <c r="M53" s="137"/>
    </row>
    <row r="54" spans="1:13">
      <c r="A54" s="467" t="s">
        <v>314</v>
      </c>
      <c r="B54" s="470" t="s">
        <v>361</v>
      </c>
      <c r="C54" s="473">
        <v>21</v>
      </c>
      <c r="D54" s="476"/>
      <c r="E54" s="153"/>
      <c r="F54" s="272" t="s">
        <v>362</v>
      </c>
      <c r="G54" s="293" t="str">
        <f>IF('Std Lista Pytań 1'!F65&lt;&gt;0,'Std Lista Pytań 1'!F65,"")</f>
        <v/>
      </c>
      <c r="H54" s="278">
        <f>'Std Lista Pytań 1'!D65</f>
        <v>0</v>
      </c>
      <c r="I54" s="180">
        <f>'Std Lista Pytań 1'!G65</f>
        <v>0</v>
      </c>
      <c r="J54" s="479">
        <f>COUNTIF(G54:G60,"x")</f>
        <v>0</v>
      </c>
      <c r="K54" s="455">
        <f>SUM(H54:H60)</f>
        <v>0</v>
      </c>
      <c r="L54" s="455">
        <f>SUM(I54:I60)</f>
        <v>0</v>
      </c>
      <c r="M54" s="137"/>
    </row>
    <row r="55" spans="1:13">
      <c r="A55" s="468"/>
      <c r="B55" s="471"/>
      <c r="C55" s="474"/>
      <c r="D55" s="477"/>
      <c r="E55" s="146" t="s">
        <v>303</v>
      </c>
      <c r="F55" s="273" t="s">
        <v>363</v>
      </c>
      <c r="G55" s="290" t="str">
        <f>IF('Std Lista Pytań 1'!F66&lt;&gt;0,'Std Lista Pytań 1'!F66,"")</f>
        <v/>
      </c>
      <c r="H55" s="279">
        <f>'Std Lista Pytań 1'!D66</f>
        <v>0</v>
      </c>
      <c r="I55" s="181">
        <f>'Std Lista Pytań 1'!G66</f>
        <v>0</v>
      </c>
      <c r="J55" s="480"/>
      <c r="K55" s="456"/>
      <c r="L55" s="456"/>
      <c r="M55" s="137"/>
    </row>
    <row r="56" spans="1:13">
      <c r="A56" s="468"/>
      <c r="B56" s="471"/>
      <c r="C56" s="474"/>
      <c r="D56" s="477"/>
      <c r="E56" s="146"/>
      <c r="F56" s="273" t="s">
        <v>364</v>
      </c>
      <c r="G56" s="290" t="str">
        <f>IF('Std Lista Pytań 1'!F67&lt;&gt;0,'Std Lista Pytań 1'!F67,"")</f>
        <v/>
      </c>
      <c r="H56" s="279">
        <f>'Std Lista Pytań 1'!D67</f>
        <v>0</v>
      </c>
      <c r="I56" s="181">
        <f>'Std Lista Pytań 1'!G67</f>
        <v>0</v>
      </c>
      <c r="J56" s="480"/>
      <c r="K56" s="456"/>
      <c r="L56" s="456"/>
      <c r="M56" s="137"/>
    </row>
    <row r="57" spans="1:13">
      <c r="A57" s="468"/>
      <c r="B57" s="471"/>
      <c r="C57" s="474"/>
      <c r="D57" s="477"/>
      <c r="E57" s="146" t="s">
        <v>303</v>
      </c>
      <c r="F57" s="273" t="s">
        <v>365</v>
      </c>
      <c r="G57" s="290" t="str">
        <f>IF('Std Lista Pytań 1'!F68&lt;&gt;0,'Std Lista Pytań 1'!F68,"")</f>
        <v/>
      </c>
      <c r="H57" s="279">
        <f>'Std Lista Pytań 1'!D68</f>
        <v>0</v>
      </c>
      <c r="I57" s="181">
        <f>'Std Lista Pytań 1'!G68</f>
        <v>0</v>
      </c>
      <c r="J57" s="480"/>
      <c r="K57" s="456"/>
      <c r="L57" s="456"/>
      <c r="M57" s="137"/>
    </row>
    <row r="58" spans="1:13">
      <c r="A58" s="468"/>
      <c r="B58" s="471"/>
      <c r="C58" s="474"/>
      <c r="D58" s="477"/>
      <c r="E58" s="149"/>
      <c r="F58" s="273" t="s">
        <v>366</v>
      </c>
      <c r="G58" s="290" t="str">
        <f>IF('Std Lista Pytań 1'!F69&lt;&gt;0,'Std Lista Pytań 1'!F69,"")</f>
        <v/>
      </c>
      <c r="H58" s="279">
        <f>'Std Lista Pytań 1'!D69</f>
        <v>0</v>
      </c>
      <c r="I58" s="181">
        <f>'Std Lista Pytań 1'!G69</f>
        <v>0</v>
      </c>
      <c r="J58" s="480"/>
      <c r="K58" s="456"/>
      <c r="L58" s="456"/>
      <c r="M58" s="137"/>
    </row>
    <row r="59" spans="1:13">
      <c r="A59" s="468"/>
      <c r="B59" s="471"/>
      <c r="C59" s="474"/>
      <c r="D59" s="477"/>
      <c r="E59" s="146" t="s">
        <v>303</v>
      </c>
      <c r="F59" s="300" t="s">
        <v>367</v>
      </c>
      <c r="G59" s="290" t="str">
        <f>IF('Std Lista Pytań 1'!F70&lt;&gt;0,'Std Lista Pytań 1'!F70,"")</f>
        <v/>
      </c>
      <c r="H59" s="279">
        <f>'Std Lista Pytań 1'!D70</f>
        <v>0</v>
      </c>
      <c r="I59" s="181">
        <f>'Std Lista Pytań 1'!G70</f>
        <v>0</v>
      </c>
      <c r="J59" s="480"/>
      <c r="K59" s="456"/>
      <c r="L59" s="456"/>
      <c r="M59" s="137"/>
    </row>
    <row r="60" spans="1:13" ht="13.8" thickBot="1">
      <c r="A60" s="469"/>
      <c r="B60" s="472"/>
      <c r="C60" s="475"/>
      <c r="D60" s="478"/>
      <c r="E60" s="150" t="s">
        <v>303</v>
      </c>
      <c r="F60" s="274" t="s">
        <v>405</v>
      </c>
      <c r="G60" s="294" t="str">
        <f>IF('Std Lista Pytań 1'!F71&lt;&gt;0,'Std Lista Pytań 1'!F71,"")</f>
        <v/>
      </c>
      <c r="H60" s="280">
        <f>'Std Lista Pytań 1'!D71</f>
        <v>0</v>
      </c>
      <c r="I60" s="182">
        <f>'Std Lista Pytań 1'!G71</f>
        <v>0</v>
      </c>
      <c r="J60" s="481"/>
      <c r="K60" s="457"/>
      <c r="L60" s="457"/>
      <c r="M60" s="137"/>
    </row>
    <row r="61" spans="1:13" ht="13.5" customHeight="1" thickBot="1">
      <c r="A61" s="458" t="s">
        <v>368</v>
      </c>
      <c r="B61" s="459"/>
      <c r="C61" s="154">
        <f>SUM(C7:C60)</f>
        <v>162</v>
      </c>
      <c r="D61" s="460">
        <f>SUM(D7:D60)</f>
        <v>0</v>
      </c>
      <c r="E61" s="461"/>
      <c r="F61" s="155"/>
      <c r="G61" s="295"/>
      <c r="H61" s="156"/>
      <c r="I61" s="157"/>
      <c r="J61" s="158">
        <f>SUM(J7:J60)</f>
        <v>0</v>
      </c>
      <c r="K61" s="158">
        <f>SUM(K7:K60)</f>
        <v>0</v>
      </c>
      <c r="L61" s="159">
        <f>SUM(L7:L60)</f>
        <v>0</v>
      </c>
      <c r="M61" s="160"/>
    </row>
    <row r="62" spans="1:13" ht="13.5" customHeight="1" thickBot="1">
      <c r="A62" s="462" t="s">
        <v>369</v>
      </c>
      <c r="B62" s="463"/>
      <c r="C62" s="161">
        <f>L61</f>
        <v>0</v>
      </c>
      <c r="D62" s="155"/>
      <c r="E62" s="162"/>
      <c r="G62" s="295"/>
      <c r="H62" s="155"/>
      <c r="I62" s="155"/>
      <c r="J62" s="163">
        <f>J61*3</f>
        <v>0</v>
      </c>
      <c r="K62" s="164">
        <f>K61/C63</f>
        <v>0</v>
      </c>
      <c r="L62" s="164">
        <f>L61/C63</f>
        <v>0</v>
      </c>
      <c r="M62" s="165"/>
    </row>
    <row r="63" spans="1:13" ht="24" customHeight="1" thickBot="1">
      <c r="A63" s="464" t="s">
        <v>370</v>
      </c>
      <c r="B63" s="465"/>
      <c r="C63" s="161">
        <f>C61-J62</f>
        <v>162</v>
      </c>
      <c r="D63" s="166"/>
      <c r="E63" s="162"/>
      <c r="F63" s="155"/>
      <c r="G63" s="295"/>
      <c r="H63" s="155"/>
      <c r="I63" s="155"/>
      <c r="J63" s="155"/>
      <c r="K63" s="155"/>
      <c r="L63" s="155"/>
      <c r="M63" s="165"/>
    </row>
    <row r="64" spans="1:13" ht="24" customHeight="1" thickBot="1">
      <c r="A64" s="464" t="s">
        <v>371</v>
      </c>
      <c r="B64" s="466"/>
      <c r="C64" s="167">
        <f>C62/C63</f>
        <v>0</v>
      </c>
      <c r="D64" s="166"/>
      <c r="E64" s="162"/>
      <c r="F64" s="155"/>
      <c r="G64" s="295"/>
      <c r="H64" s="155"/>
      <c r="I64" s="155"/>
      <c r="J64" s="155"/>
      <c r="K64" s="155"/>
      <c r="L64" s="155"/>
      <c r="M64" s="165"/>
    </row>
    <row r="65" spans="1:10" ht="13.8" thickBot="1"/>
    <row r="66" spans="1:10" ht="13.8" thickBot="1">
      <c r="A66" s="441" t="s">
        <v>372</v>
      </c>
      <c r="B66" s="442"/>
      <c r="C66" s="442"/>
      <c r="D66" s="442"/>
      <c r="E66" s="442"/>
      <c r="F66" s="442"/>
      <c r="G66" s="442"/>
      <c r="H66" s="442"/>
      <c r="I66" s="442"/>
      <c r="J66" s="443"/>
    </row>
    <row r="67" spans="1:10">
      <c r="A67" s="444" t="s">
        <v>373</v>
      </c>
      <c r="B67" s="445"/>
      <c r="C67" s="445"/>
      <c r="D67" s="445"/>
      <c r="E67" s="445"/>
      <c r="F67" s="446"/>
      <c r="G67" s="297" t="s">
        <v>374</v>
      </c>
      <c r="H67" s="444" t="s">
        <v>375</v>
      </c>
      <c r="I67" s="445"/>
      <c r="J67" s="446"/>
    </row>
    <row r="68" spans="1:10" ht="38.4">
      <c r="A68" s="447" t="s">
        <v>376</v>
      </c>
      <c r="B68" s="448"/>
      <c r="C68" s="448"/>
      <c r="D68" s="448"/>
      <c r="E68" s="448"/>
      <c r="F68" s="448"/>
      <c r="G68" s="298" t="s">
        <v>377</v>
      </c>
      <c r="H68" s="449" t="s">
        <v>378</v>
      </c>
      <c r="I68" s="450"/>
      <c r="J68" s="451"/>
    </row>
    <row r="70" spans="1:10" ht="13.8" thickBot="1"/>
    <row r="71" spans="1:10" ht="12.75" customHeight="1" thickBot="1">
      <c r="A71" s="452" t="s">
        <v>379</v>
      </c>
      <c r="B71" s="453"/>
      <c r="C71" s="453"/>
      <c r="D71" s="453"/>
      <c r="E71" s="453"/>
      <c r="F71" s="453"/>
      <c r="G71" s="453"/>
      <c r="H71" s="453"/>
      <c r="I71" s="453"/>
      <c r="J71" s="454"/>
    </row>
    <row r="72" spans="1:10">
      <c r="A72" s="432"/>
      <c r="B72" s="433"/>
      <c r="C72" s="433"/>
      <c r="D72" s="433"/>
      <c r="E72" s="433"/>
      <c r="F72" s="433"/>
      <c r="G72" s="433"/>
      <c r="H72" s="433"/>
      <c r="I72" s="433"/>
      <c r="J72" s="434"/>
    </row>
    <row r="73" spans="1:10">
      <c r="A73" s="435"/>
      <c r="B73" s="436"/>
      <c r="C73" s="436"/>
      <c r="D73" s="436"/>
      <c r="E73" s="436"/>
      <c r="F73" s="436"/>
      <c r="G73" s="436"/>
      <c r="H73" s="436"/>
      <c r="I73" s="436"/>
      <c r="J73" s="437"/>
    </row>
    <row r="74" spans="1:10">
      <c r="A74" s="435"/>
      <c r="B74" s="436"/>
      <c r="C74" s="436"/>
      <c r="D74" s="436"/>
      <c r="E74" s="436"/>
      <c r="F74" s="436"/>
      <c r="G74" s="436"/>
      <c r="H74" s="436"/>
      <c r="I74" s="436"/>
      <c r="J74" s="437"/>
    </row>
    <row r="75" spans="1:10">
      <c r="A75" s="435"/>
      <c r="B75" s="436"/>
      <c r="C75" s="436"/>
      <c r="D75" s="436"/>
      <c r="E75" s="436"/>
      <c r="F75" s="436"/>
      <c r="G75" s="436"/>
      <c r="H75" s="436"/>
      <c r="I75" s="436"/>
      <c r="J75" s="437"/>
    </row>
    <row r="76" spans="1:10">
      <c r="A76" s="435"/>
      <c r="B76" s="436"/>
      <c r="C76" s="436"/>
      <c r="D76" s="436"/>
      <c r="E76" s="436"/>
      <c r="F76" s="436"/>
      <c r="G76" s="436"/>
      <c r="H76" s="436"/>
      <c r="I76" s="436"/>
      <c r="J76" s="437"/>
    </row>
    <row r="77" spans="1:10" ht="13.8" thickBot="1">
      <c r="A77" s="438"/>
      <c r="B77" s="439"/>
      <c r="C77" s="439"/>
      <c r="D77" s="439"/>
      <c r="E77" s="439"/>
      <c r="F77" s="439"/>
      <c r="G77" s="439"/>
      <c r="H77" s="439"/>
      <c r="I77" s="439"/>
      <c r="J77" s="440"/>
    </row>
  </sheetData>
  <mergeCells count="108">
    <mergeCell ref="E1:E2"/>
    <mergeCell ref="L5:L6"/>
    <mergeCell ref="A7:A14"/>
    <mergeCell ref="B7:B14"/>
    <mergeCell ref="C7:C14"/>
    <mergeCell ref="D7:D14"/>
    <mergeCell ref="J7:J14"/>
    <mergeCell ref="K7:K14"/>
    <mergeCell ref="L7:L14"/>
    <mergeCell ref="J4:L4"/>
    <mergeCell ref="A5:B6"/>
    <mergeCell ref="C5:C6"/>
    <mergeCell ref="D5:E6"/>
    <mergeCell ref="F5:F6"/>
    <mergeCell ref="G5:G6"/>
    <mergeCell ref="H5:H6"/>
    <mergeCell ref="I5:I6"/>
    <mergeCell ref="J5:J6"/>
    <mergeCell ref="K5:K6"/>
    <mergeCell ref="L15:L20"/>
    <mergeCell ref="A21:A22"/>
    <mergeCell ref="B21:B22"/>
    <mergeCell ref="C21:C22"/>
    <mergeCell ref="D21:D22"/>
    <mergeCell ref="J21:J22"/>
    <mergeCell ref="K21:K22"/>
    <mergeCell ref="L21:L22"/>
    <mergeCell ref="A15:A20"/>
    <mergeCell ref="B15:B20"/>
    <mergeCell ref="C15:C20"/>
    <mergeCell ref="D15:D20"/>
    <mergeCell ref="J15:J20"/>
    <mergeCell ref="K15:K20"/>
    <mergeCell ref="L23:L30"/>
    <mergeCell ref="A31:A33"/>
    <mergeCell ref="B31:B33"/>
    <mergeCell ref="C31:C33"/>
    <mergeCell ref="D31:D33"/>
    <mergeCell ref="J31:J33"/>
    <mergeCell ref="K31:K33"/>
    <mergeCell ref="L31:L33"/>
    <mergeCell ref="A23:A30"/>
    <mergeCell ref="B23:B30"/>
    <mergeCell ref="C23:C30"/>
    <mergeCell ref="D23:D30"/>
    <mergeCell ref="J23:J30"/>
    <mergeCell ref="K23:K30"/>
    <mergeCell ref="L34:L36"/>
    <mergeCell ref="A37:A41"/>
    <mergeCell ref="B37:B41"/>
    <mergeCell ref="C37:C41"/>
    <mergeCell ref="D37:D41"/>
    <mergeCell ref="J37:J41"/>
    <mergeCell ref="K37:K41"/>
    <mergeCell ref="L37:L41"/>
    <mergeCell ref="A34:A36"/>
    <mergeCell ref="B34:B36"/>
    <mergeCell ref="C34:C36"/>
    <mergeCell ref="D34:D36"/>
    <mergeCell ref="J34:J36"/>
    <mergeCell ref="K34:K36"/>
    <mergeCell ref="L42:L44"/>
    <mergeCell ref="A45:A48"/>
    <mergeCell ref="B45:B48"/>
    <mergeCell ref="C45:C48"/>
    <mergeCell ref="D45:D48"/>
    <mergeCell ref="J45:J48"/>
    <mergeCell ref="K45:K48"/>
    <mergeCell ref="L45:L48"/>
    <mergeCell ref="A42:A44"/>
    <mergeCell ref="B42:B44"/>
    <mergeCell ref="C42:C44"/>
    <mergeCell ref="D42:D44"/>
    <mergeCell ref="J42:J44"/>
    <mergeCell ref="K42:K44"/>
    <mergeCell ref="L49:L51"/>
    <mergeCell ref="A52:A53"/>
    <mergeCell ref="B52:B53"/>
    <mergeCell ref="C52:C53"/>
    <mergeCell ref="D52:D53"/>
    <mergeCell ref="J52:J53"/>
    <mergeCell ref="K52:K53"/>
    <mergeCell ref="L52:L53"/>
    <mergeCell ref="A49:A51"/>
    <mergeCell ref="B49:B51"/>
    <mergeCell ref="C49:C51"/>
    <mergeCell ref="D49:D51"/>
    <mergeCell ref="J49:J51"/>
    <mergeCell ref="K49:K51"/>
    <mergeCell ref="A72:J77"/>
    <mergeCell ref="A66:J66"/>
    <mergeCell ref="A67:F67"/>
    <mergeCell ref="H67:J67"/>
    <mergeCell ref="A68:F68"/>
    <mergeCell ref="H68:J68"/>
    <mergeCell ref="A71:J71"/>
    <mergeCell ref="L54:L60"/>
    <mergeCell ref="A61:B61"/>
    <mergeCell ref="D61:E61"/>
    <mergeCell ref="A62:B62"/>
    <mergeCell ref="A63:B63"/>
    <mergeCell ref="A64:B64"/>
    <mergeCell ref="A54:A60"/>
    <mergeCell ref="B54:B60"/>
    <mergeCell ref="C54:C60"/>
    <mergeCell ref="D54:D60"/>
    <mergeCell ref="J54:J60"/>
    <mergeCell ref="K54:K60"/>
  </mergeCells>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28"/>
  <sheetViews>
    <sheetView zoomScale="70" zoomScaleNormal="70" workbookViewId="0">
      <selection activeCell="N2" sqref="N2:N3"/>
    </sheetView>
  </sheetViews>
  <sheetFormatPr defaultColWidth="7.88671875" defaultRowHeight="14.4"/>
  <cols>
    <col min="1" max="1" width="5.109375" style="219" bestFit="1" customWidth="1"/>
    <col min="2" max="2" width="32.109375" style="224" customWidth="1"/>
    <col min="3" max="3" width="43.109375" style="129" customWidth="1"/>
    <col min="4" max="4" width="15.88671875" style="42" customWidth="1"/>
    <col min="5" max="5" width="55.109375" style="45" customWidth="1"/>
    <col min="6" max="6" width="18.88671875" style="45" customWidth="1"/>
    <col min="7" max="7" width="13.5546875" style="185" customWidth="1"/>
    <col min="8" max="8" width="10.6640625" style="185" customWidth="1"/>
    <col min="9" max="9" width="35.88671875" style="124" customWidth="1"/>
    <col min="10" max="10" width="28.33203125" style="124" hidden="1" customWidth="1"/>
    <col min="11" max="12" width="27.109375" style="124" hidden="1" customWidth="1"/>
    <col min="13" max="13" width="46.33203125" style="124" customWidth="1"/>
    <col min="14" max="14" width="24.6640625" style="124" customWidth="1"/>
    <col min="15" max="256" width="7.88671875" style="185"/>
    <col min="257" max="257" width="5.109375" style="185" bestFit="1" customWidth="1"/>
    <col min="258" max="258" width="32.109375" style="185" customWidth="1"/>
    <col min="259" max="259" width="43.109375" style="185" customWidth="1"/>
    <col min="260" max="260" width="15.88671875" style="185" customWidth="1"/>
    <col min="261" max="261" width="55.109375" style="185" customWidth="1"/>
    <col min="262" max="262" width="18.88671875" style="185" customWidth="1"/>
    <col min="263" max="263" width="13.5546875" style="185" customWidth="1"/>
    <col min="264" max="264" width="10.6640625" style="185" customWidth="1"/>
    <col min="265" max="265" width="35.88671875" style="185" customWidth="1"/>
    <col min="266" max="268" width="0" style="185" hidden="1" customWidth="1"/>
    <col min="269" max="269" width="46.33203125" style="185" customWidth="1"/>
    <col min="270" max="270" width="24.6640625" style="185" customWidth="1"/>
    <col min="271" max="512" width="7.88671875" style="185"/>
    <col min="513" max="513" width="5.109375" style="185" bestFit="1" customWidth="1"/>
    <col min="514" max="514" width="32.109375" style="185" customWidth="1"/>
    <col min="515" max="515" width="43.109375" style="185" customWidth="1"/>
    <col min="516" max="516" width="15.88671875" style="185" customWidth="1"/>
    <col min="517" max="517" width="55.109375" style="185" customWidth="1"/>
    <col min="518" max="518" width="18.88671875" style="185" customWidth="1"/>
    <col min="519" max="519" width="13.5546875" style="185" customWidth="1"/>
    <col min="520" max="520" width="10.6640625" style="185" customWidth="1"/>
    <col min="521" max="521" width="35.88671875" style="185" customWidth="1"/>
    <col min="522" max="524" width="0" style="185" hidden="1" customWidth="1"/>
    <col min="525" max="525" width="46.33203125" style="185" customWidth="1"/>
    <col min="526" max="526" width="24.6640625" style="185" customWidth="1"/>
    <col min="527" max="768" width="7.88671875" style="185"/>
    <col min="769" max="769" width="5.109375" style="185" bestFit="1" customWidth="1"/>
    <col min="770" max="770" width="32.109375" style="185" customWidth="1"/>
    <col min="771" max="771" width="43.109375" style="185" customWidth="1"/>
    <col min="772" max="772" width="15.88671875" style="185" customWidth="1"/>
    <col min="773" max="773" width="55.109375" style="185" customWidth="1"/>
    <col min="774" max="774" width="18.88671875" style="185" customWidth="1"/>
    <col min="775" max="775" width="13.5546875" style="185" customWidth="1"/>
    <col min="776" max="776" width="10.6640625" style="185" customWidth="1"/>
    <col min="777" max="777" width="35.88671875" style="185" customWidth="1"/>
    <col min="778" max="780" width="0" style="185" hidden="1" customWidth="1"/>
    <col min="781" max="781" width="46.33203125" style="185" customWidth="1"/>
    <col min="782" max="782" width="24.6640625" style="185" customWidth="1"/>
    <col min="783" max="1024" width="7.88671875" style="185"/>
    <col min="1025" max="1025" width="5.109375" style="185" bestFit="1" customWidth="1"/>
    <col min="1026" max="1026" width="32.109375" style="185" customWidth="1"/>
    <col min="1027" max="1027" width="43.109375" style="185" customWidth="1"/>
    <col min="1028" max="1028" width="15.88671875" style="185" customWidth="1"/>
    <col min="1029" max="1029" width="55.109375" style="185" customWidth="1"/>
    <col min="1030" max="1030" width="18.88671875" style="185" customWidth="1"/>
    <col min="1031" max="1031" width="13.5546875" style="185" customWidth="1"/>
    <col min="1032" max="1032" width="10.6640625" style="185" customWidth="1"/>
    <col min="1033" max="1033" width="35.88671875" style="185" customWidth="1"/>
    <col min="1034" max="1036" width="0" style="185" hidden="1" customWidth="1"/>
    <col min="1037" max="1037" width="46.33203125" style="185" customWidth="1"/>
    <col min="1038" max="1038" width="24.6640625" style="185" customWidth="1"/>
    <col min="1039" max="1280" width="7.88671875" style="185"/>
    <col min="1281" max="1281" width="5.109375" style="185" bestFit="1" customWidth="1"/>
    <col min="1282" max="1282" width="32.109375" style="185" customWidth="1"/>
    <col min="1283" max="1283" width="43.109375" style="185" customWidth="1"/>
    <col min="1284" max="1284" width="15.88671875" style="185" customWidth="1"/>
    <col min="1285" max="1285" width="55.109375" style="185" customWidth="1"/>
    <col min="1286" max="1286" width="18.88671875" style="185" customWidth="1"/>
    <col min="1287" max="1287" width="13.5546875" style="185" customWidth="1"/>
    <col min="1288" max="1288" width="10.6640625" style="185" customWidth="1"/>
    <col min="1289" max="1289" width="35.88671875" style="185" customWidth="1"/>
    <col min="1290" max="1292" width="0" style="185" hidden="1" customWidth="1"/>
    <col min="1293" max="1293" width="46.33203125" style="185" customWidth="1"/>
    <col min="1294" max="1294" width="24.6640625" style="185" customWidth="1"/>
    <col min="1295" max="1536" width="7.88671875" style="185"/>
    <col min="1537" max="1537" width="5.109375" style="185" bestFit="1" customWidth="1"/>
    <col min="1538" max="1538" width="32.109375" style="185" customWidth="1"/>
    <col min="1539" max="1539" width="43.109375" style="185" customWidth="1"/>
    <col min="1540" max="1540" width="15.88671875" style="185" customWidth="1"/>
    <col min="1541" max="1541" width="55.109375" style="185" customWidth="1"/>
    <col min="1542" max="1542" width="18.88671875" style="185" customWidth="1"/>
    <col min="1543" max="1543" width="13.5546875" style="185" customWidth="1"/>
    <col min="1544" max="1544" width="10.6640625" style="185" customWidth="1"/>
    <col min="1545" max="1545" width="35.88671875" style="185" customWidth="1"/>
    <col min="1546" max="1548" width="0" style="185" hidden="1" customWidth="1"/>
    <col min="1549" max="1549" width="46.33203125" style="185" customWidth="1"/>
    <col min="1550" max="1550" width="24.6640625" style="185" customWidth="1"/>
    <col min="1551" max="1792" width="7.88671875" style="185"/>
    <col min="1793" max="1793" width="5.109375" style="185" bestFit="1" customWidth="1"/>
    <col min="1794" max="1794" width="32.109375" style="185" customWidth="1"/>
    <col min="1795" max="1795" width="43.109375" style="185" customWidth="1"/>
    <col min="1796" max="1796" width="15.88671875" style="185" customWidth="1"/>
    <col min="1797" max="1797" width="55.109375" style="185" customWidth="1"/>
    <col min="1798" max="1798" width="18.88671875" style="185" customWidth="1"/>
    <col min="1799" max="1799" width="13.5546875" style="185" customWidth="1"/>
    <col min="1800" max="1800" width="10.6640625" style="185" customWidth="1"/>
    <col min="1801" max="1801" width="35.88671875" style="185" customWidth="1"/>
    <col min="1802" max="1804" width="0" style="185" hidden="1" customWidth="1"/>
    <col min="1805" max="1805" width="46.33203125" style="185" customWidth="1"/>
    <col min="1806" max="1806" width="24.6640625" style="185" customWidth="1"/>
    <col min="1807" max="2048" width="7.88671875" style="185"/>
    <col min="2049" max="2049" width="5.109375" style="185" bestFit="1" customWidth="1"/>
    <col min="2050" max="2050" width="32.109375" style="185" customWidth="1"/>
    <col min="2051" max="2051" width="43.109375" style="185" customWidth="1"/>
    <col min="2052" max="2052" width="15.88671875" style="185" customWidth="1"/>
    <col min="2053" max="2053" width="55.109375" style="185" customWidth="1"/>
    <col min="2054" max="2054" width="18.88671875" style="185" customWidth="1"/>
    <col min="2055" max="2055" width="13.5546875" style="185" customWidth="1"/>
    <col min="2056" max="2056" width="10.6640625" style="185" customWidth="1"/>
    <col min="2057" max="2057" width="35.88671875" style="185" customWidth="1"/>
    <col min="2058" max="2060" width="0" style="185" hidden="1" customWidth="1"/>
    <col min="2061" max="2061" width="46.33203125" style="185" customWidth="1"/>
    <col min="2062" max="2062" width="24.6640625" style="185" customWidth="1"/>
    <col min="2063" max="2304" width="7.88671875" style="185"/>
    <col min="2305" max="2305" width="5.109375" style="185" bestFit="1" customWidth="1"/>
    <col min="2306" max="2306" width="32.109375" style="185" customWidth="1"/>
    <col min="2307" max="2307" width="43.109375" style="185" customWidth="1"/>
    <col min="2308" max="2308" width="15.88671875" style="185" customWidth="1"/>
    <col min="2309" max="2309" width="55.109375" style="185" customWidth="1"/>
    <col min="2310" max="2310" width="18.88671875" style="185" customWidth="1"/>
    <col min="2311" max="2311" width="13.5546875" style="185" customWidth="1"/>
    <col min="2312" max="2312" width="10.6640625" style="185" customWidth="1"/>
    <col min="2313" max="2313" width="35.88671875" style="185" customWidth="1"/>
    <col min="2314" max="2316" width="0" style="185" hidden="1" customWidth="1"/>
    <col min="2317" max="2317" width="46.33203125" style="185" customWidth="1"/>
    <col min="2318" max="2318" width="24.6640625" style="185" customWidth="1"/>
    <col min="2319" max="2560" width="7.88671875" style="185"/>
    <col min="2561" max="2561" width="5.109375" style="185" bestFit="1" customWidth="1"/>
    <col min="2562" max="2562" width="32.109375" style="185" customWidth="1"/>
    <col min="2563" max="2563" width="43.109375" style="185" customWidth="1"/>
    <col min="2564" max="2564" width="15.88671875" style="185" customWidth="1"/>
    <col min="2565" max="2565" width="55.109375" style="185" customWidth="1"/>
    <col min="2566" max="2566" width="18.88671875" style="185" customWidth="1"/>
    <col min="2567" max="2567" width="13.5546875" style="185" customWidth="1"/>
    <col min="2568" max="2568" width="10.6640625" style="185" customWidth="1"/>
    <col min="2569" max="2569" width="35.88671875" style="185" customWidth="1"/>
    <col min="2570" max="2572" width="0" style="185" hidden="1" customWidth="1"/>
    <col min="2573" max="2573" width="46.33203125" style="185" customWidth="1"/>
    <col min="2574" max="2574" width="24.6640625" style="185" customWidth="1"/>
    <col min="2575" max="2816" width="7.88671875" style="185"/>
    <col min="2817" max="2817" width="5.109375" style="185" bestFit="1" customWidth="1"/>
    <col min="2818" max="2818" width="32.109375" style="185" customWidth="1"/>
    <col min="2819" max="2819" width="43.109375" style="185" customWidth="1"/>
    <col min="2820" max="2820" width="15.88671875" style="185" customWidth="1"/>
    <col min="2821" max="2821" width="55.109375" style="185" customWidth="1"/>
    <col min="2822" max="2822" width="18.88671875" style="185" customWidth="1"/>
    <col min="2823" max="2823" width="13.5546875" style="185" customWidth="1"/>
    <col min="2824" max="2824" width="10.6640625" style="185" customWidth="1"/>
    <col min="2825" max="2825" width="35.88671875" style="185" customWidth="1"/>
    <col min="2826" max="2828" width="0" style="185" hidden="1" customWidth="1"/>
    <col min="2829" max="2829" width="46.33203125" style="185" customWidth="1"/>
    <col min="2830" max="2830" width="24.6640625" style="185" customWidth="1"/>
    <col min="2831" max="3072" width="7.88671875" style="185"/>
    <col min="3073" max="3073" width="5.109375" style="185" bestFit="1" customWidth="1"/>
    <col min="3074" max="3074" width="32.109375" style="185" customWidth="1"/>
    <col min="3075" max="3075" width="43.109375" style="185" customWidth="1"/>
    <col min="3076" max="3076" width="15.88671875" style="185" customWidth="1"/>
    <col min="3077" max="3077" width="55.109375" style="185" customWidth="1"/>
    <col min="3078" max="3078" width="18.88671875" style="185" customWidth="1"/>
    <col min="3079" max="3079" width="13.5546875" style="185" customWidth="1"/>
    <col min="3080" max="3080" width="10.6640625" style="185" customWidth="1"/>
    <col min="3081" max="3081" width="35.88671875" style="185" customWidth="1"/>
    <col min="3082" max="3084" width="0" style="185" hidden="1" customWidth="1"/>
    <col min="3085" max="3085" width="46.33203125" style="185" customWidth="1"/>
    <col min="3086" max="3086" width="24.6640625" style="185" customWidth="1"/>
    <col min="3087" max="3328" width="7.88671875" style="185"/>
    <col min="3329" max="3329" width="5.109375" style="185" bestFit="1" customWidth="1"/>
    <col min="3330" max="3330" width="32.109375" style="185" customWidth="1"/>
    <col min="3331" max="3331" width="43.109375" style="185" customWidth="1"/>
    <col min="3332" max="3332" width="15.88671875" style="185" customWidth="1"/>
    <col min="3333" max="3333" width="55.109375" style="185" customWidth="1"/>
    <col min="3334" max="3334" width="18.88671875" style="185" customWidth="1"/>
    <col min="3335" max="3335" width="13.5546875" style="185" customWidth="1"/>
    <col min="3336" max="3336" width="10.6640625" style="185" customWidth="1"/>
    <col min="3337" max="3337" width="35.88671875" style="185" customWidth="1"/>
    <col min="3338" max="3340" width="0" style="185" hidden="1" customWidth="1"/>
    <col min="3341" max="3341" width="46.33203125" style="185" customWidth="1"/>
    <col min="3342" max="3342" width="24.6640625" style="185" customWidth="1"/>
    <col min="3343" max="3584" width="7.88671875" style="185"/>
    <col min="3585" max="3585" width="5.109375" style="185" bestFit="1" customWidth="1"/>
    <col min="3586" max="3586" width="32.109375" style="185" customWidth="1"/>
    <col min="3587" max="3587" width="43.109375" style="185" customWidth="1"/>
    <col min="3588" max="3588" width="15.88671875" style="185" customWidth="1"/>
    <col min="3589" max="3589" width="55.109375" style="185" customWidth="1"/>
    <col min="3590" max="3590" width="18.88671875" style="185" customWidth="1"/>
    <col min="3591" max="3591" width="13.5546875" style="185" customWidth="1"/>
    <col min="3592" max="3592" width="10.6640625" style="185" customWidth="1"/>
    <col min="3593" max="3593" width="35.88671875" style="185" customWidth="1"/>
    <col min="3594" max="3596" width="0" style="185" hidden="1" customWidth="1"/>
    <col min="3597" max="3597" width="46.33203125" style="185" customWidth="1"/>
    <col min="3598" max="3598" width="24.6640625" style="185" customWidth="1"/>
    <col min="3599" max="3840" width="7.88671875" style="185"/>
    <col min="3841" max="3841" width="5.109375" style="185" bestFit="1" customWidth="1"/>
    <col min="3842" max="3842" width="32.109375" style="185" customWidth="1"/>
    <col min="3843" max="3843" width="43.109375" style="185" customWidth="1"/>
    <col min="3844" max="3844" width="15.88671875" style="185" customWidth="1"/>
    <col min="3845" max="3845" width="55.109375" style="185" customWidth="1"/>
    <col min="3846" max="3846" width="18.88671875" style="185" customWidth="1"/>
    <col min="3847" max="3847" width="13.5546875" style="185" customWidth="1"/>
    <col min="3848" max="3848" width="10.6640625" style="185" customWidth="1"/>
    <col min="3849" max="3849" width="35.88671875" style="185" customWidth="1"/>
    <col min="3850" max="3852" width="0" style="185" hidden="1" customWidth="1"/>
    <col min="3853" max="3853" width="46.33203125" style="185" customWidth="1"/>
    <col min="3854" max="3854" width="24.6640625" style="185" customWidth="1"/>
    <col min="3855" max="4096" width="7.88671875" style="185"/>
    <col min="4097" max="4097" width="5.109375" style="185" bestFit="1" customWidth="1"/>
    <col min="4098" max="4098" width="32.109375" style="185" customWidth="1"/>
    <col min="4099" max="4099" width="43.109375" style="185" customWidth="1"/>
    <col min="4100" max="4100" width="15.88671875" style="185" customWidth="1"/>
    <col min="4101" max="4101" width="55.109375" style="185" customWidth="1"/>
    <col min="4102" max="4102" width="18.88671875" style="185" customWidth="1"/>
    <col min="4103" max="4103" width="13.5546875" style="185" customWidth="1"/>
    <col min="4104" max="4104" width="10.6640625" style="185" customWidth="1"/>
    <col min="4105" max="4105" width="35.88671875" style="185" customWidth="1"/>
    <col min="4106" max="4108" width="0" style="185" hidden="1" customWidth="1"/>
    <col min="4109" max="4109" width="46.33203125" style="185" customWidth="1"/>
    <col min="4110" max="4110" width="24.6640625" style="185" customWidth="1"/>
    <col min="4111" max="4352" width="7.88671875" style="185"/>
    <col min="4353" max="4353" width="5.109375" style="185" bestFit="1" customWidth="1"/>
    <col min="4354" max="4354" width="32.109375" style="185" customWidth="1"/>
    <col min="4355" max="4355" width="43.109375" style="185" customWidth="1"/>
    <col min="4356" max="4356" width="15.88671875" style="185" customWidth="1"/>
    <col min="4357" max="4357" width="55.109375" style="185" customWidth="1"/>
    <col min="4358" max="4358" width="18.88671875" style="185" customWidth="1"/>
    <col min="4359" max="4359" width="13.5546875" style="185" customWidth="1"/>
    <col min="4360" max="4360" width="10.6640625" style="185" customWidth="1"/>
    <col min="4361" max="4361" width="35.88671875" style="185" customWidth="1"/>
    <col min="4362" max="4364" width="0" style="185" hidden="1" customWidth="1"/>
    <col min="4365" max="4365" width="46.33203125" style="185" customWidth="1"/>
    <col min="4366" max="4366" width="24.6640625" style="185" customWidth="1"/>
    <col min="4367" max="4608" width="7.88671875" style="185"/>
    <col min="4609" max="4609" width="5.109375" style="185" bestFit="1" customWidth="1"/>
    <col min="4610" max="4610" width="32.109375" style="185" customWidth="1"/>
    <col min="4611" max="4611" width="43.109375" style="185" customWidth="1"/>
    <col min="4612" max="4612" width="15.88671875" style="185" customWidth="1"/>
    <col min="4613" max="4613" width="55.109375" style="185" customWidth="1"/>
    <col min="4614" max="4614" width="18.88671875" style="185" customWidth="1"/>
    <col min="4615" max="4615" width="13.5546875" style="185" customWidth="1"/>
    <col min="4616" max="4616" width="10.6640625" style="185" customWidth="1"/>
    <col min="4617" max="4617" width="35.88671875" style="185" customWidth="1"/>
    <col min="4618" max="4620" width="0" style="185" hidden="1" customWidth="1"/>
    <col min="4621" max="4621" width="46.33203125" style="185" customWidth="1"/>
    <col min="4622" max="4622" width="24.6640625" style="185" customWidth="1"/>
    <col min="4623" max="4864" width="7.88671875" style="185"/>
    <col min="4865" max="4865" width="5.109375" style="185" bestFit="1" customWidth="1"/>
    <col min="4866" max="4866" width="32.109375" style="185" customWidth="1"/>
    <col min="4867" max="4867" width="43.109375" style="185" customWidth="1"/>
    <col min="4868" max="4868" width="15.88671875" style="185" customWidth="1"/>
    <col min="4869" max="4869" width="55.109375" style="185" customWidth="1"/>
    <col min="4870" max="4870" width="18.88671875" style="185" customWidth="1"/>
    <col min="4871" max="4871" width="13.5546875" style="185" customWidth="1"/>
    <col min="4872" max="4872" width="10.6640625" style="185" customWidth="1"/>
    <col min="4873" max="4873" width="35.88671875" style="185" customWidth="1"/>
    <col min="4874" max="4876" width="0" style="185" hidden="1" customWidth="1"/>
    <col min="4877" max="4877" width="46.33203125" style="185" customWidth="1"/>
    <col min="4878" max="4878" width="24.6640625" style="185" customWidth="1"/>
    <col min="4879" max="5120" width="7.88671875" style="185"/>
    <col min="5121" max="5121" width="5.109375" style="185" bestFit="1" customWidth="1"/>
    <col min="5122" max="5122" width="32.109375" style="185" customWidth="1"/>
    <col min="5123" max="5123" width="43.109375" style="185" customWidth="1"/>
    <col min="5124" max="5124" width="15.88671875" style="185" customWidth="1"/>
    <col min="5125" max="5125" width="55.109375" style="185" customWidth="1"/>
    <col min="5126" max="5126" width="18.88671875" style="185" customWidth="1"/>
    <col min="5127" max="5127" width="13.5546875" style="185" customWidth="1"/>
    <col min="5128" max="5128" width="10.6640625" style="185" customWidth="1"/>
    <col min="5129" max="5129" width="35.88671875" style="185" customWidth="1"/>
    <col min="5130" max="5132" width="0" style="185" hidden="1" customWidth="1"/>
    <col min="5133" max="5133" width="46.33203125" style="185" customWidth="1"/>
    <col min="5134" max="5134" width="24.6640625" style="185" customWidth="1"/>
    <col min="5135" max="5376" width="7.88671875" style="185"/>
    <col min="5377" max="5377" width="5.109375" style="185" bestFit="1" customWidth="1"/>
    <col min="5378" max="5378" width="32.109375" style="185" customWidth="1"/>
    <col min="5379" max="5379" width="43.109375" style="185" customWidth="1"/>
    <col min="5380" max="5380" width="15.88671875" style="185" customWidth="1"/>
    <col min="5381" max="5381" width="55.109375" style="185" customWidth="1"/>
    <col min="5382" max="5382" width="18.88671875" style="185" customWidth="1"/>
    <col min="5383" max="5383" width="13.5546875" style="185" customWidth="1"/>
    <col min="5384" max="5384" width="10.6640625" style="185" customWidth="1"/>
    <col min="5385" max="5385" width="35.88671875" style="185" customWidth="1"/>
    <col min="5386" max="5388" width="0" style="185" hidden="1" customWidth="1"/>
    <col min="5389" max="5389" width="46.33203125" style="185" customWidth="1"/>
    <col min="5390" max="5390" width="24.6640625" style="185" customWidth="1"/>
    <col min="5391" max="5632" width="7.88671875" style="185"/>
    <col min="5633" max="5633" width="5.109375" style="185" bestFit="1" customWidth="1"/>
    <col min="5634" max="5634" width="32.109375" style="185" customWidth="1"/>
    <col min="5635" max="5635" width="43.109375" style="185" customWidth="1"/>
    <col min="5636" max="5636" width="15.88671875" style="185" customWidth="1"/>
    <col min="5637" max="5637" width="55.109375" style="185" customWidth="1"/>
    <col min="5638" max="5638" width="18.88671875" style="185" customWidth="1"/>
    <col min="5639" max="5639" width="13.5546875" style="185" customWidth="1"/>
    <col min="5640" max="5640" width="10.6640625" style="185" customWidth="1"/>
    <col min="5641" max="5641" width="35.88671875" style="185" customWidth="1"/>
    <col min="5642" max="5644" width="0" style="185" hidden="1" customWidth="1"/>
    <col min="5645" max="5645" width="46.33203125" style="185" customWidth="1"/>
    <col min="5646" max="5646" width="24.6640625" style="185" customWidth="1"/>
    <col min="5647" max="5888" width="7.88671875" style="185"/>
    <col min="5889" max="5889" width="5.109375" style="185" bestFit="1" customWidth="1"/>
    <col min="5890" max="5890" width="32.109375" style="185" customWidth="1"/>
    <col min="5891" max="5891" width="43.109375" style="185" customWidth="1"/>
    <col min="5892" max="5892" width="15.88671875" style="185" customWidth="1"/>
    <col min="5893" max="5893" width="55.109375" style="185" customWidth="1"/>
    <col min="5894" max="5894" width="18.88671875" style="185" customWidth="1"/>
    <col min="5895" max="5895" width="13.5546875" style="185" customWidth="1"/>
    <col min="5896" max="5896" width="10.6640625" style="185" customWidth="1"/>
    <col min="5897" max="5897" width="35.88671875" style="185" customWidth="1"/>
    <col min="5898" max="5900" width="0" style="185" hidden="1" customWidth="1"/>
    <col min="5901" max="5901" width="46.33203125" style="185" customWidth="1"/>
    <col min="5902" max="5902" width="24.6640625" style="185" customWidth="1"/>
    <col min="5903" max="6144" width="7.88671875" style="185"/>
    <col min="6145" max="6145" width="5.109375" style="185" bestFit="1" customWidth="1"/>
    <col min="6146" max="6146" width="32.109375" style="185" customWidth="1"/>
    <col min="6147" max="6147" width="43.109375" style="185" customWidth="1"/>
    <col min="6148" max="6148" width="15.88671875" style="185" customWidth="1"/>
    <col min="6149" max="6149" width="55.109375" style="185" customWidth="1"/>
    <col min="6150" max="6150" width="18.88671875" style="185" customWidth="1"/>
    <col min="6151" max="6151" width="13.5546875" style="185" customWidth="1"/>
    <col min="6152" max="6152" width="10.6640625" style="185" customWidth="1"/>
    <col min="6153" max="6153" width="35.88671875" style="185" customWidth="1"/>
    <col min="6154" max="6156" width="0" style="185" hidden="1" customWidth="1"/>
    <col min="6157" max="6157" width="46.33203125" style="185" customWidth="1"/>
    <col min="6158" max="6158" width="24.6640625" style="185" customWidth="1"/>
    <col min="6159" max="6400" width="7.88671875" style="185"/>
    <col min="6401" max="6401" width="5.109375" style="185" bestFit="1" customWidth="1"/>
    <col min="6402" max="6402" width="32.109375" style="185" customWidth="1"/>
    <col min="6403" max="6403" width="43.109375" style="185" customWidth="1"/>
    <col min="6404" max="6404" width="15.88671875" style="185" customWidth="1"/>
    <col min="6405" max="6405" width="55.109375" style="185" customWidth="1"/>
    <col min="6406" max="6406" width="18.88671875" style="185" customWidth="1"/>
    <col min="6407" max="6407" width="13.5546875" style="185" customWidth="1"/>
    <col min="6408" max="6408" width="10.6640625" style="185" customWidth="1"/>
    <col min="6409" max="6409" width="35.88671875" style="185" customWidth="1"/>
    <col min="6410" max="6412" width="0" style="185" hidden="1" customWidth="1"/>
    <col min="6413" max="6413" width="46.33203125" style="185" customWidth="1"/>
    <col min="6414" max="6414" width="24.6640625" style="185" customWidth="1"/>
    <col min="6415" max="6656" width="7.88671875" style="185"/>
    <col min="6657" max="6657" width="5.109375" style="185" bestFit="1" customWidth="1"/>
    <col min="6658" max="6658" width="32.109375" style="185" customWidth="1"/>
    <col min="6659" max="6659" width="43.109375" style="185" customWidth="1"/>
    <col min="6660" max="6660" width="15.88671875" style="185" customWidth="1"/>
    <col min="6661" max="6661" width="55.109375" style="185" customWidth="1"/>
    <col min="6662" max="6662" width="18.88671875" style="185" customWidth="1"/>
    <col min="6663" max="6663" width="13.5546875" style="185" customWidth="1"/>
    <col min="6664" max="6664" width="10.6640625" style="185" customWidth="1"/>
    <col min="6665" max="6665" width="35.88671875" style="185" customWidth="1"/>
    <col min="6666" max="6668" width="0" style="185" hidden="1" customWidth="1"/>
    <col min="6669" max="6669" width="46.33203125" style="185" customWidth="1"/>
    <col min="6670" max="6670" width="24.6640625" style="185" customWidth="1"/>
    <col min="6671" max="6912" width="7.88671875" style="185"/>
    <col min="6913" max="6913" width="5.109375" style="185" bestFit="1" customWidth="1"/>
    <col min="6914" max="6914" width="32.109375" style="185" customWidth="1"/>
    <col min="6915" max="6915" width="43.109375" style="185" customWidth="1"/>
    <col min="6916" max="6916" width="15.88671875" style="185" customWidth="1"/>
    <col min="6917" max="6917" width="55.109375" style="185" customWidth="1"/>
    <col min="6918" max="6918" width="18.88671875" style="185" customWidth="1"/>
    <col min="6919" max="6919" width="13.5546875" style="185" customWidth="1"/>
    <col min="6920" max="6920" width="10.6640625" style="185" customWidth="1"/>
    <col min="6921" max="6921" width="35.88671875" style="185" customWidth="1"/>
    <col min="6922" max="6924" width="0" style="185" hidden="1" customWidth="1"/>
    <col min="6925" max="6925" width="46.33203125" style="185" customWidth="1"/>
    <col min="6926" max="6926" width="24.6640625" style="185" customWidth="1"/>
    <col min="6927" max="7168" width="7.88671875" style="185"/>
    <col min="7169" max="7169" width="5.109375" style="185" bestFit="1" customWidth="1"/>
    <col min="7170" max="7170" width="32.109375" style="185" customWidth="1"/>
    <col min="7171" max="7171" width="43.109375" style="185" customWidth="1"/>
    <col min="7172" max="7172" width="15.88671875" style="185" customWidth="1"/>
    <col min="7173" max="7173" width="55.109375" style="185" customWidth="1"/>
    <col min="7174" max="7174" width="18.88671875" style="185" customWidth="1"/>
    <col min="7175" max="7175" width="13.5546875" style="185" customWidth="1"/>
    <col min="7176" max="7176" width="10.6640625" style="185" customWidth="1"/>
    <col min="7177" max="7177" width="35.88671875" style="185" customWidth="1"/>
    <col min="7178" max="7180" width="0" style="185" hidden="1" customWidth="1"/>
    <col min="7181" max="7181" width="46.33203125" style="185" customWidth="1"/>
    <col min="7182" max="7182" width="24.6640625" style="185" customWidth="1"/>
    <col min="7183" max="7424" width="7.88671875" style="185"/>
    <col min="7425" max="7425" width="5.109375" style="185" bestFit="1" customWidth="1"/>
    <col min="7426" max="7426" width="32.109375" style="185" customWidth="1"/>
    <col min="7427" max="7427" width="43.109375" style="185" customWidth="1"/>
    <col min="7428" max="7428" width="15.88671875" style="185" customWidth="1"/>
    <col min="7429" max="7429" width="55.109375" style="185" customWidth="1"/>
    <col min="7430" max="7430" width="18.88671875" style="185" customWidth="1"/>
    <col min="7431" max="7431" width="13.5546875" style="185" customWidth="1"/>
    <col min="7432" max="7432" width="10.6640625" style="185" customWidth="1"/>
    <col min="7433" max="7433" width="35.88671875" style="185" customWidth="1"/>
    <col min="7434" max="7436" width="0" style="185" hidden="1" customWidth="1"/>
    <col min="7437" max="7437" width="46.33203125" style="185" customWidth="1"/>
    <col min="7438" max="7438" width="24.6640625" style="185" customWidth="1"/>
    <col min="7439" max="7680" width="7.88671875" style="185"/>
    <col min="7681" max="7681" width="5.109375" style="185" bestFit="1" customWidth="1"/>
    <col min="7682" max="7682" width="32.109375" style="185" customWidth="1"/>
    <col min="7683" max="7683" width="43.109375" style="185" customWidth="1"/>
    <col min="7684" max="7684" width="15.88671875" style="185" customWidth="1"/>
    <col min="7685" max="7685" width="55.109375" style="185" customWidth="1"/>
    <col min="7686" max="7686" width="18.88671875" style="185" customWidth="1"/>
    <col min="7687" max="7687" width="13.5546875" style="185" customWidth="1"/>
    <col min="7688" max="7688" width="10.6640625" style="185" customWidth="1"/>
    <col min="7689" max="7689" width="35.88671875" style="185" customWidth="1"/>
    <col min="7690" max="7692" width="0" style="185" hidden="1" customWidth="1"/>
    <col min="7693" max="7693" width="46.33203125" style="185" customWidth="1"/>
    <col min="7694" max="7694" width="24.6640625" style="185" customWidth="1"/>
    <col min="7695" max="7936" width="7.88671875" style="185"/>
    <col min="7937" max="7937" width="5.109375" style="185" bestFit="1" customWidth="1"/>
    <col min="7938" max="7938" width="32.109375" style="185" customWidth="1"/>
    <col min="7939" max="7939" width="43.109375" style="185" customWidth="1"/>
    <col min="7940" max="7940" width="15.88671875" style="185" customWidth="1"/>
    <col min="7941" max="7941" width="55.109375" style="185" customWidth="1"/>
    <col min="7942" max="7942" width="18.88671875" style="185" customWidth="1"/>
    <col min="7943" max="7943" width="13.5546875" style="185" customWidth="1"/>
    <col min="7944" max="7944" width="10.6640625" style="185" customWidth="1"/>
    <col min="7945" max="7945" width="35.88671875" style="185" customWidth="1"/>
    <col min="7946" max="7948" width="0" style="185" hidden="1" customWidth="1"/>
    <col min="7949" max="7949" width="46.33203125" style="185" customWidth="1"/>
    <col min="7950" max="7950" width="24.6640625" style="185" customWidth="1"/>
    <col min="7951" max="8192" width="7.88671875" style="185"/>
    <col min="8193" max="8193" width="5.109375" style="185" bestFit="1" customWidth="1"/>
    <col min="8194" max="8194" width="32.109375" style="185" customWidth="1"/>
    <col min="8195" max="8195" width="43.109375" style="185" customWidth="1"/>
    <col min="8196" max="8196" width="15.88671875" style="185" customWidth="1"/>
    <col min="8197" max="8197" width="55.109375" style="185" customWidth="1"/>
    <col min="8198" max="8198" width="18.88671875" style="185" customWidth="1"/>
    <col min="8199" max="8199" width="13.5546875" style="185" customWidth="1"/>
    <col min="8200" max="8200" width="10.6640625" style="185" customWidth="1"/>
    <col min="8201" max="8201" width="35.88671875" style="185" customWidth="1"/>
    <col min="8202" max="8204" width="0" style="185" hidden="1" customWidth="1"/>
    <col min="8205" max="8205" width="46.33203125" style="185" customWidth="1"/>
    <col min="8206" max="8206" width="24.6640625" style="185" customWidth="1"/>
    <col min="8207" max="8448" width="7.88671875" style="185"/>
    <col min="8449" max="8449" width="5.109375" style="185" bestFit="1" customWidth="1"/>
    <col min="8450" max="8450" width="32.109375" style="185" customWidth="1"/>
    <col min="8451" max="8451" width="43.109375" style="185" customWidth="1"/>
    <col min="8452" max="8452" width="15.88671875" style="185" customWidth="1"/>
    <col min="8453" max="8453" width="55.109375" style="185" customWidth="1"/>
    <col min="8454" max="8454" width="18.88671875" style="185" customWidth="1"/>
    <col min="8455" max="8455" width="13.5546875" style="185" customWidth="1"/>
    <col min="8456" max="8456" width="10.6640625" style="185" customWidth="1"/>
    <col min="8457" max="8457" width="35.88671875" style="185" customWidth="1"/>
    <col min="8458" max="8460" width="0" style="185" hidden="1" customWidth="1"/>
    <col min="8461" max="8461" width="46.33203125" style="185" customWidth="1"/>
    <col min="8462" max="8462" width="24.6640625" style="185" customWidth="1"/>
    <col min="8463" max="8704" width="7.88671875" style="185"/>
    <col min="8705" max="8705" width="5.109375" style="185" bestFit="1" customWidth="1"/>
    <col min="8706" max="8706" width="32.109375" style="185" customWidth="1"/>
    <col min="8707" max="8707" width="43.109375" style="185" customWidth="1"/>
    <col min="8708" max="8708" width="15.88671875" style="185" customWidth="1"/>
    <col min="8709" max="8709" width="55.109375" style="185" customWidth="1"/>
    <col min="8710" max="8710" width="18.88671875" style="185" customWidth="1"/>
    <col min="8711" max="8711" width="13.5546875" style="185" customWidth="1"/>
    <col min="8712" max="8712" width="10.6640625" style="185" customWidth="1"/>
    <col min="8713" max="8713" width="35.88671875" style="185" customWidth="1"/>
    <col min="8714" max="8716" width="0" style="185" hidden="1" customWidth="1"/>
    <col min="8717" max="8717" width="46.33203125" style="185" customWidth="1"/>
    <col min="8718" max="8718" width="24.6640625" style="185" customWidth="1"/>
    <col min="8719" max="8960" width="7.88671875" style="185"/>
    <col min="8961" max="8961" width="5.109375" style="185" bestFit="1" customWidth="1"/>
    <col min="8962" max="8962" width="32.109375" style="185" customWidth="1"/>
    <col min="8963" max="8963" width="43.109375" style="185" customWidth="1"/>
    <col min="8964" max="8964" width="15.88671875" style="185" customWidth="1"/>
    <col min="8965" max="8965" width="55.109375" style="185" customWidth="1"/>
    <col min="8966" max="8966" width="18.88671875" style="185" customWidth="1"/>
    <col min="8967" max="8967" width="13.5546875" style="185" customWidth="1"/>
    <col min="8968" max="8968" width="10.6640625" style="185" customWidth="1"/>
    <col min="8969" max="8969" width="35.88671875" style="185" customWidth="1"/>
    <col min="8970" max="8972" width="0" style="185" hidden="1" customWidth="1"/>
    <col min="8973" max="8973" width="46.33203125" style="185" customWidth="1"/>
    <col min="8974" max="8974" width="24.6640625" style="185" customWidth="1"/>
    <col min="8975" max="9216" width="7.88671875" style="185"/>
    <col min="9217" max="9217" width="5.109375" style="185" bestFit="1" customWidth="1"/>
    <col min="9218" max="9218" width="32.109375" style="185" customWidth="1"/>
    <col min="9219" max="9219" width="43.109375" style="185" customWidth="1"/>
    <col min="9220" max="9220" width="15.88671875" style="185" customWidth="1"/>
    <col min="9221" max="9221" width="55.109375" style="185" customWidth="1"/>
    <col min="9222" max="9222" width="18.88671875" style="185" customWidth="1"/>
    <col min="9223" max="9223" width="13.5546875" style="185" customWidth="1"/>
    <col min="9224" max="9224" width="10.6640625" style="185" customWidth="1"/>
    <col min="9225" max="9225" width="35.88671875" style="185" customWidth="1"/>
    <col min="9226" max="9228" width="0" style="185" hidden="1" customWidth="1"/>
    <col min="9229" max="9229" width="46.33203125" style="185" customWidth="1"/>
    <col min="9230" max="9230" width="24.6640625" style="185" customWidth="1"/>
    <col min="9231" max="9472" width="7.88671875" style="185"/>
    <col min="9473" max="9473" width="5.109375" style="185" bestFit="1" customWidth="1"/>
    <col min="9474" max="9474" width="32.109375" style="185" customWidth="1"/>
    <col min="9475" max="9475" width="43.109375" style="185" customWidth="1"/>
    <col min="9476" max="9476" width="15.88671875" style="185" customWidth="1"/>
    <col min="9477" max="9477" width="55.109375" style="185" customWidth="1"/>
    <col min="9478" max="9478" width="18.88671875" style="185" customWidth="1"/>
    <col min="9479" max="9479" width="13.5546875" style="185" customWidth="1"/>
    <col min="9480" max="9480" width="10.6640625" style="185" customWidth="1"/>
    <col min="9481" max="9481" width="35.88671875" style="185" customWidth="1"/>
    <col min="9482" max="9484" width="0" style="185" hidden="1" customWidth="1"/>
    <col min="9485" max="9485" width="46.33203125" style="185" customWidth="1"/>
    <col min="9486" max="9486" width="24.6640625" style="185" customWidth="1"/>
    <col min="9487" max="9728" width="7.88671875" style="185"/>
    <col min="9729" max="9729" width="5.109375" style="185" bestFit="1" customWidth="1"/>
    <col min="9730" max="9730" width="32.109375" style="185" customWidth="1"/>
    <col min="9731" max="9731" width="43.109375" style="185" customWidth="1"/>
    <col min="9732" max="9732" width="15.88671875" style="185" customWidth="1"/>
    <col min="9733" max="9733" width="55.109375" style="185" customWidth="1"/>
    <col min="9734" max="9734" width="18.88671875" style="185" customWidth="1"/>
    <col min="9735" max="9735" width="13.5546875" style="185" customWidth="1"/>
    <col min="9736" max="9736" width="10.6640625" style="185" customWidth="1"/>
    <col min="9737" max="9737" width="35.88671875" style="185" customWidth="1"/>
    <col min="9738" max="9740" width="0" style="185" hidden="1" customWidth="1"/>
    <col min="9741" max="9741" width="46.33203125" style="185" customWidth="1"/>
    <col min="9742" max="9742" width="24.6640625" style="185" customWidth="1"/>
    <col min="9743" max="9984" width="7.88671875" style="185"/>
    <col min="9985" max="9985" width="5.109375" style="185" bestFit="1" customWidth="1"/>
    <col min="9986" max="9986" width="32.109375" style="185" customWidth="1"/>
    <col min="9987" max="9987" width="43.109375" style="185" customWidth="1"/>
    <col min="9988" max="9988" width="15.88671875" style="185" customWidth="1"/>
    <col min="9989" max="9989" width="55.109375" style="185" customWidth="1"/>
    <col min="9990" max="9990" width="18.88671875" style="185" customWidth="1"/>
    <col min="9991" max="9991" width="13.5546875" style="185" customWidth="1"/>
    <col min="9992" max="9992" width="10.6640625" style="185" customWidth="1"/>
    <col min="9993" max="9993" width="35.88671875" style="185" customWidth="1"/>
    <col min="9994" max="9996" width="0" style="185" hidden="1" customWidth="1"/>
    <col min="9997" max="9997" width="46.33203125" style="185" customWidth="1"/>
    <col min="9998" max="9998" width="24.6640625" style="185" customWidth="1"/>
    <col min="9999" max="10240" width="7.88671875" style="185"/>
    <col min="10241" max="10241" width="5.109375" style="185" bestFit="1" customWidth="1"/>
    <col min="10242" max="10242" width="32.109375" style="185" customWidth="1"/>
    <col min="10243" max="10243" width="43.109375" style="185" customWidth="1"/>
    <col min="10244" max="10244" width="15.88671875" style="185" customWidth="1"/>
    <col min="10245" max="10245" width="55.109375" style="185" customWidth="1"/>
    <col min="10246" max="10246" width="18.88671875" style="185" customWidth="1"/>
    <col min="10247" max="10247" width="13.5546875" style="185" customWidth="1"/>
    <col min="10248" max="10248" width="10.6640625" style="185" customWidth="1"/>
    <col min="10249" max="10249" width="35.88671875" style="185" customWidth="1"/>
    <col min="10250" max="10252" width="0" style="185" hidden="1" customWidth="1"/>
    <col min="10253" max="10253" width="46.33203125" style="185" customWidth="1"/>
    <col min="10254" max="10254" width="24.6640625" style="185" customWidth="1"/>
    <col min="10255" max="10496" width="7.88671875" style="185"/>
    <col min="10497" max="10497" width="5.109375" style="185" bestFit="1" customWidth="1"/>
    <col min="10498" max="10498" width="32.109375" style="185" customWidth="1"/>
    <col min="10499" max="10499" width="43.109375" style="185" customWidth="1"/>
    <col min="10500" max="10500" width="15.88671875" style="185" customWidth="1"/>
    <col min="10501" max="10501" width="55.109375" style="185" customWidth="1"/>
    <col min="10502" max="10502" width="18.88671875" style="185" customWidth="1"/>
    <col min="10503" max="10503" width="13.5546875" style="185" customWidth="1"/>
    <col min="10504" max="10504" width="10.6640625" style="185" customWidth="1"/>
    <col min="10505" max="10505" width="35.88671875" style="185" customWidth="1"/>
    <col min="10506" max="10508" width="0" style="185" hidden="1" customWidth="1"/>
    <col min="10509" max="10509" width="46.33203125" style="185" customWidth="1"/>
    <col min="10510" max="10510" width="24.6640625" style="185" customWidth="1"/>
    <col min="10511" max="10752" width="7.88671875" style="185"/>
    <col min="10753" max="10753" width="5.109375" style="185" bestFit="1" customWidth="1"/>
    <col min="10754" max="10754" width="32.109375" style="185" customWidth="1"/>
    <col min="10755" max="10755" width="43.109375" style="185" customWidth="1"/>
    <col min="10756" max="10756" width="15.88671875" style="185" customWidth="1"/>
    <col min="10757" max="10757" width="55.109375" style="185" customWidth="1"/>
    <col min="10758" max="10758" width="18.88671875" style="185" customWidth="1"/>
    <col min="10759" max="10759" width="13.5546875" style="185" customWidth="1"/>
    <col min="10760" max="10760" width="10.6640625" style="185" customWidth="1"/>
    <col min="10761" max="10761" width="35.88671875" style="185" customWidth="1"/>
    <col min="10762" max="10764" width="0" style="185" hidden="1" customWidth="1"/>
    <col min="10765" max="10765" width="46.33203125" style="185" customWidth="1"/>
    <col min="10766" max="10766" width="24.6640625" style="185" customWidth="1"/>
    <col min="10767" max="11008" width="7.88671875" style="185"/>
    <col min="11009" max="11009" width="5.109375" style="185" bestFit="1" customWidth="1"/>
    <col min="11010" max="11010" width="32.109375" style="185" customWidth="1"/>
    <col min="11011" max="11011" width="43.109375" style="185" customWidth="1"/>
    <col min="11012" max="11012" width="15.88671875" style="185" customWidth="1"/>
    <col min="11013" max="11013" width="55.109375" style="185" customWidth="1"/>
    <col min="11014" max="11014" width="18.88671875" style="185" customWidth="1"/>
    <col min="11015" max="11015" width="13.5546875" style="185" customWidth="1"/>
    <col min="11016" max="11016" width="10.6640625" style="185" customWidth="1"/>
    <col min="11017" max="11017" width="35.88671875" style="185" customWidth="1"/>
    <col min="11018" max="11020" width="0" style="185" hidden="1" customWidth="1"/>
    <col min="11021" max="11021" width="46.33203125" style="185" customWidth="1"/>
    <col min="11022" max="11022" width="24.6640625" style="185" customWidth="1"/>
    <col min="11023" max="11264" width="7.88671875" style="185"/>
    <col min="11265" max="11265" width="5.109375" style="185" bestFit="1" customWidth="1"/>
    <col min="11266" max="11266" width="32.109375" style="185" customWidth="1"/>
    <col min="11267" max="11267" width="43.109375" style="185" customWidth="1"/>
    <col min="11268" max="11268" width="15.88671875" style="185" customWidth="1"/>
    <col min="11269" max="11269" width="55.109375" style="185" customWidth="1"/>
    <col min="11270" max="11270" width="18.88671875" style="185" customWidth="1"/>
    <col min="11271" max="11271" width="13.5546875" style="185" customWidth="1"/>
    <col min="11272" max="11272" width="10.6640625" style="185" customWidth="1"/>
    <col min="11273" max="11273" width="35.88671875" style="185" customWidth="1"/>
    <col min="11274" max="11276" width="0" style="185" hidden="1" customWidth="1"/>
    <col min="11277" max="11277" width="46.33203125" style="185" customWidth="1"/>
    <col min="11278" max="11278" width="24.6640625" style="185" customWidth="1"/>
    <col min="11279" max="11520" width="7.88671875" style="185"/>
    <col min="11521" max="11521" width="5.109375" style="185" bestFit="1" customWidth="1"/>
    <col min="11522" max="11522" width="32.109375" style="185" customWidth="1"/>
    <col min="11523" max="11523" width="43.109375" style="185" customWidth="1"/>
    <col min="11524" max="11524" width="15.88671875" style="185" customWidth="1"/>
    <col min="11525" max="11525" width="55.109375" style="185" customWidth="1"/>
    <col min="11526" max="11526" width="18.88671875" style="185" customWidth="1"/>
    <col min="11527" max="11527" width="13.5546875" style="185" customWidth="1"/>
    <col min="11528" max="11528" width="10.6640625" style="185" customWidth="1"/>
    <col min="11529" max="11529" width="35.88671875" style="185" customWidth="1"/>
    <col min="11530" max="11532" width="0" style="185" hidden="1" customWidth="1"/>
    <col min="11533" max="11533" width="46.33203125" style="185" customWidth="1"/>
    <col min="11534" max="11534" width="24.6640625" style="185" customWidth="1"/>
    <col min="11535" max="11776" width="7.88671875" style="185"/>
    <col min="11777" max="11777" width="5.109375" style="185" bestFit="1" customWidth="1"/>
    <col min="11778" max="11778" width="32.109375" style="185" customWidth="1"/>
    <col min="11779" max="11779" width="43.109375" style="185" customWidth="1"/>
    <col min="11780" max="11780" width="15.88671875" style="185" customWidth="1"/>
    <col min="11781" max="11781" width="55.109375" style="185" customWidth="1"/>
    <col min="11782" max="11782" width="18.88671875" style="185" customWidth="1"/>
    <col min="11783" max="11783" width="13.5546875" style="185" customWidth="1"/>
    <col min="11784" max="11784" width="10.6640625" style="185" customWidth="1"/>
    <col min="11785" max="11785" width="35.88671875" style="185" customWidth="1"/>
    <col min="11786" max="11788" width="0" style="185" hidden="1" customWidth="1"/>
    <col min="11789" max="11789" width="46.33203125" style="185" customWidth="1"/>
    <col min="11790" max="11790" width="24.6640625" style="185" customWidth="1"/>
    <col min="11791" max="12032" width="7.88671875" style="185"/>
    <col min="12033" max="12033" width="5.109375" style="185" bestFit="1" customWidth="1"/>
    <col min="12034" max="12034" width="32.109375" style="185" customWidth="1"/>
    <col min="12035" max="12035" width="43.109375" style="185" customWidth="1"/>
    <col min="12036" max="12036" width="15.88671875" style="185" customWidth="1"/>
    <col min="12037" max="12037" width="55.109375" style="185" customWidth="1"/>
    <col min="12038" max="12038" width="18.88671875" style="185" customWidth="1"/>
    <col min="12039" max="12039" width="13.5546875" style="185" customWidth="1"/>
    <col min="12040" max="12040" width="10.6640625" style="185" customWidth="1"/>
    <col min="12041" max="12041" width="35.88671875" style="185" customWidth="1"/>
    <col min="12042" max="12044" width="0" style="185" hidden="1" customWidth="1"/>
    <col min="12045" max="12045" width="46.33203125" style="185" customWidth="1"/>
    <col min="12046" max="12046" width="24.6640625" style="185" customWidth="1"/>
    <col min="12047" max="12288" width="7.88671875" style="185"/>
    <col min="12289" max="12289" width="5.109375" style="185" bestFit="1" customWidth="1"/>
    <col min="12290" max="12290" width="32.109375" style="185" customWidth="1"/>
    <col min="12291" max="12291" width="43.109375" style="185" customWidth="1"/>
    <col min="12292" max="12292" width="15.88671875" style="185" customWidth="1"/>
    <col min="12293" max="12293" width="55.109375" style="185" customWidth="1"/>
    <col min="12294" max="12294" width="18.88671875" style="185" customWidth="1"/>
    <col min="12295" max="12295" width="13.5546875" style="185" customWidth="1"/>
    <col min="12296" max="12296" width="10.6640625" style="185" customWidth="1"/>
    <col min="12297" max="12297" width="35.88671875" style="185" customWidth="1"/>
    <col min="12298" max="12300" width="0" style="185" hidden="1" customWidth="1"/>
    <col min="12301" max="12301" width="46.33203125" style="185" customWidth="1"/>
    <col min="12302" max="12302" width="24.6640625" style="185" customWidth="1"/>
    <col min="12303" max="12544" width="7.88671875" style="185"/>
    <col min="12545" max="12545" width="5.109375" style="185" bestFit="1" customWidth="1"/>
    <col min="12546" max="12546" width="32.109375" style="185" customWidth="1"/>
    <col min="12547" max="12547" width="43.109375" style="185" customWidth="1"/>
    <col min="12548" max="12548" width="15.88671875" style="185" customWidth="1"/>
    <col min="12549" max="12549" width="55.109375" style="185" customWidth="1"/>
    <col min="12550" max="12550" width="18.88671875" style="185" customWidth="1"/>
    <col min="12551" max="12551" width="13.5546875" style="185" customWidth="1"/>
    <col min="12552" max="12552" width="10.6640625" style="185" customWidth="1"/>
    <col min="12553" max="12553" width="35.88671875" style="185" customWidth="1"/>
    <col min="12554" max="12556" width="0" style="185" hidden="1" customWidth="1"/>
    <col min="12557" max="12557" width="46.33203125" style="185" customWidth="1"/>
    <col min="12558" max="12558" width="24.6640625" style="185" customWidth="1"/>
    <col min="12559" max="12800" width="7.88671875" style="185"/>
    <col min="12801" max="12801" width="5.109375" style="185" bestFit="1" customWidth="1"/>
    <col min="12802" max="12802" width="32.109375" style="185" customWidth="1"/>
    <col min="12803" max="12803" width="43.109375" style="185" customWidth="1"/>
    <col min="12804" max="12804" width="15.88671875" style="185" customWidth="1"/>
    <col min="12805" max="12805" width="55.109375" style="185" customWidth="1"/>
    <col min="12806" max="12806" width="18.88671875" style="185" customWidth="1"/>
    <col min="12807" max="12807" width="13.5546875" style="185" customWidth="1"/>
    <col min="12808" max="12808" width="10.6640625" style="185" customWidth="1"/>
    <col min="12809" max="12809" width="35.88671875" style="185" customWidth="1"/>
    <col min="12810" max="12812" width="0" style="185" hidden="1" customWidth="1"/>
    <col min="12813" max="12813" width="46.33203125" style="185" customWidth="1"/>
    <col min="12814" max="12814" width="24.6640625" style="185" customWidth="1"/>
    <col min="12815" max="13056" width="7.88671875" style="185"/>
    <col min="13057" max="13057" width="5.109375" style="185" bestFit="1" customWidth="1"/>
    <col min="13058" max="13058" width="32.109375" style="185" customWidth="1"/>
    <col min="13059" max="13059" width="43.109375" style="185" customWidth="1"/>
    <col min="13060" max="13060" width="15.88671875" style="185" customWidth="1"/>
    <col min="13061" max="13061" width="55.109375" style="185" customWidth="1"/>
    <col min="13062" max="13062" width="18.88671875" style="185" customWidth="1"/>
    <col min="13063" max="13063" width="13.5546875" style="185" customWidth="1"/>
    <col min="13064" max="13064" width="10.6640625" style="185" customWidth="1"/>
    <col min="13065" max="13065" width="35.88671875" style="185" customWidth="1"/>
    <col min="13066" max="13068" width="0" style="185" hidden="1" customWidth="1"/>
    <col min="13069" max="13069" width="46.33203125" style="185" customWidth="1"/>
    <col min="13070" max="13070" width="24.6640625" style="185" customWidth="1"/>
    <col min="13071" max="13312" width="7.88671875" style="185"/>
    <col min="13313" max="13313" width="5.109375" style="185" bestFit="1" customWidth="1"/>
    <col min="13314" max="13314" width="32.109375" style="185" customWidth="1"/>
    <col min="13315" max="13315" width="43.109375" style="185" customWidth="1"/>
    <col min="13316" max="13316" width="15.88671875" style="185" customWidth="1"/>
    <col min="13317" max="13317" width="55.109375" style="185" customWidth="1"/>
    <col min="13318" max="13318" width="18.88671875" style="185" customWidth="1"/>
    <col min="13319" max="13319" width="13.5546875" style="185" customWidth="1"/>
    <col min="13320" max="13320" width="10.6640625" style="185" customWidth="1"/>
    <col min="13321" max="13321" width="35.88671875" style="185" customWidth="1"/>
    <col min="13322" max="13324" width="0" style="185" hidden="1" customWidth="1"/>
    <col min="13325" max="13325" width="46.33203125" style="185" customWidth="1"/>
    <col min="13326" max="13326" width="24.6640625" style="185" customWidth="1"/>
    <col min="13327" max="13568" width="7.88671875" style="185"/>
    <col min="13569" max="13569" width="5.109375" style="185" bestFit="1" customWidth="1"/>
    <col min="13570" max="13570" width="32.109375" style="185" customWidth="1"/>
    <col min="13571" max="13571" width="43.109375" style="185" customWidth="1"/>
    <col min="13572" max="13572" width="15.88671875" style="185" customWidth="1"/>
    <col min="13573" max="13573" width="55.109375" style="185" customWidth="1"/>
    <col min="13574" max="13574" width="18.88671875" style="185" customWidth="1"/>
    <col min="13575" max="13575" width="13.5546875" style="185" customWidth="1"/>
    <col min="13576" max="13576" width="10.6640625" style="185" customWidth="1"/>
    <col min="13577" max="13577" width="35.88671875" style="185" customWidth="1"/>
    <col min="13578" max="13580" width="0" style="185" hidden="1" customWidth="1"/>
    <col min="13581" max="13581" width="46.33203125" style="185" customWidth="1"/>
    <col min="13582" max="13582" width="24.6640625" style="185" customWidth="1"/>
    <col min="13583" max="13824" width="7.88671875" style="185"/>
    <col min="13825" max="13825" width="5.109375" style="185" bestFit="1" customWidth="1"/>
    <col min="13826" max="13826" width="32.109375" style="185" customWidth="1"/>
    <col min="13827" max="13827" width="43.109375" style="185" customWidth="1"/>
    <col min="13828" max="13828" width="15.88671875" style="185" customWidth="1"/>
    <col min="13829" max="13829" width="55.109375" style="185" customWidth="1"/>
    <col min="13830" max="13830" width="18.88671875" style="185" customWidth="1"/>
    <col min="13831" max="13831" width="13.5546875" style="185" customWidth="1"/>
    <col min="13832" max="13832" width="10.6640625" style="185" customWidth="1"/>
    <col min="13833" max="13833" width="35.88671875" style="185" customWidth="1"/>
    <col min="13834" max="13836" width="0" style="185" hidden="1" customWidth="1"/>
    <col min="13837" max="13837" width="46.33203125" style="185" customWidth="1"/>
    <col min="13838" max="13838" width="24.6640625" style="185" customWidth="1"/>
    <col min="13839" max="14080" width="7.88671875" style="185"/>
    <col min="14081" max="14081" width="5.109375" style="185" bestFit="1" customWidth="1"/>
    <col min="14082" max="14082" width="32.109375" style="185" customWidth="1"/>
    <col min="14083" max="14083" width="43.109375" style="185" customWidth="1"/>
    <col min="14084" max="14084" width="15.88671875" style="185" customWidth="1"/>
    <col min="14085" max="14085" width="55.109375" style="185" customWidth="1"/>
    <col min="14086" max="14086" width="18.88671875" style="185" customWidth="1"/>
    <col min="14087" max="14087" width="13.5546875" style="185" customWidth="1"/>
    <col min="14088" max="14088" width="10.6640625" style="185" customWidth="1"/>
    <col min="14089" max="14089" width="35.88671875" style="185" customWidth="1"/>
    <col min="14090" max="14092" width="0" style="185" hidden="1" customWidth="1"/>
    <col min="14093" max="14093" width="46.33203125" style="185" customWidth="1"/>
    <col min="14094" max="14094" width="24.6640625" style="185" customWidth="1"/>
    <col min="14095" max="14336" width="7.88671875" style="185"/>
    <col min="14337" max="14337" width="5.109375" style="185" bestFit="1" customWidth="1"/>
    <col min="14338" max="14338" width="32.109375" style="185" customWidth="1"/>
    <col min="14339" max="14339" width="43.109375" style="185" customWidth="1"/>
    <col min="14340" max="14340" width="15.88671875" style="185" customWidth="1"/>
    <col min="14341" max="14341" width="55.109375" style="185" customWidth="1"/>
    <col min="14342" max="14342" width="18.88671875" style="185" customWidth="1"/>
    <col min="14343" max="14343" width="13.5546875" style="185" customWidth="1"/>
    <col min="14344" max="14344" width="10.6640625" style="185" customWidth="1"/>
    <col min="14345" max="14345" width="35.88671875" style="185" customWidth="1"/>
    <col min="14346" max="14348" width="0" style="185" hidden="1" customWidth="1"/>
    <col min="14349" max="14349" width="46.33203125" style="185" customWidth="1"/>
    <col min="14350" max="14350" width="24.6640625" style="185" customWidth="1"/>
    <col min="14351" max="14592" width="7.88671875" style="185"/>
    <col min="14593" max="14593" width="5.109375" style="185" bestFit="1" customWidth="1"/>
    <col min="14594" max="14594" width="32.109375" style="185" customWidth="1"/>
    <col min="14595" max="14595" width="43.109375" style="185" customWidth="1"/>
    <col min="14596" max="14596" width="15.88671875" style="185" customWidth="1"/>
    <col min="14597" max="14597" width="55.109375" style="185" customWidth="1"/>
    <col min="14598" max="14598" width="18.88671875" style="185" customWidth="1"/>
    <col min="14599" max="14599" width="13.5546875" style="185" customWidth="1"/>
    <col min="14600" max="14600" width="10.6640625" style="185" customWidth="1"/>
    <col min="14601" max="14601" width="35.88671875" style="185" customWidth="1"/>
    <col min="14602" max="14604" width="0" style="185" hidden="1" customWidth="1"/>
    <col min="14605" max="14605" width="46.33203125" style="185" customWidth="1"/>
    <col min="14606" max="14606" width="24.6640625" style="185" customWidth="1"/>
    <col min="14607" max="14848" width="7.88671875" style="185"/>
    <col min="14849" max="14849" width="5.109375" style="185" bestFit="1" customWidth="1"/>
    <col min="14850" max="14850" width="32.109375" style="185" customWidth="1"/>
    <col min="14851" max="14851" width="43.109375" style="185" customWidth="1"/>
    <col min="14852" max="14852" width="15.88671875" style="185" customWidth="1"/>
    <col min="14853" max="14853" width="55.109375" style="185" customWidth="1"/>
    <col min="14854" max="14854" width="18.88671875" style="185" customWidth="1"/>
    <col min="14855" max="14855" width="13.5546875" style="185" customWidth="1"/>
    <col min="14856" max="14856" width="10.6640625" style="185" customWidth="1"/>
    <col min="14857" max="14857" width="35.88671875" style="185" customWidth="1"/>
    <col min="14858" max="14860" width="0" style="185" hidden="1" customWidth="1"/>
    <col min="14861" max="14861" width="46.33203125" style="185" customWidth="1"/>
    <col min="14862" max="14862" width="24.6640625" style="185" customWidth="1"/>
    <col min="14863" max="15104" width="7.88671875" style="185"/>
    <col min="15105" max="15105" width="5.109375" style="185" bestFit="1" customWidth="1"/>
    <col min="15106" max="15106" width="32.109375" style="185" customWidth="1"/>
    <col min="15107" max="15107" width="43.109375" style="185" customWidth="1"/>
    <col min="15108" max="15108" width="15.88671875" style="185" customWidth="1"/>
    <col min="15109" max="15109" width="55.109375" style="185" customWidth="1"/>
    <col min="15110" max="15110" width="18.88671875" style="185" customWidth="1"/>
    <col min="15111" max="15111" width="13.5546875" style="185" customWidth="1"/>
    <col min="15112" max="15112" width="10.6640625" style="185" customWidth="1"/>
    <col min="15113" max="15113" width="35.88671875" style="185" customWidth="1"/>
    <col min="15114" max="15116" width="0" style="185" hidden="1" customWidth="1"/>
    <col min="15117" max="15117" width="46.33203125" style="185" customWidth="1"/>
    <col min="15118" max="15118" width="24.6640625" style="185" customWidth="1"/>
    <col min="15119" max="15360" width="7.88671875" style="185"/>
    <col min="15361" max="15361" width="5.109375" style="185" bestFit="1" customWidth="1"/>
    <col min="15362" max="15362" width="32.109375" style="185" customWidth="1"/>
    <col min="15363" max="15363" width="43.109375" style="185" customWidth="1"/>
    <col min="15364" max="15364" width="15.88671875" style="185" customWidth="1"/>
    <col min="15365" max="15365" width="55.109375" style="185" customWidth="1"/>
    <col min="15366" max="15366" width="18.88671875" style="185" customWidth="1"/>
    <col min="15367" max="15367" width="13.5546875" style="185" customWidth="1"/>
    <col min="15368" max="15368" width="10.6640625" style="185" customWidth="1"/>
    <col min="15369" max="15369" width="35.88671875" style="185" customWidth="1"/>
    <col min="15370" max="15372" width="0" style="185" hidden="1" customWidth="1"/>
    <col min="15373" max="15373" width="46.33203125" style="185" customWidth="1"/>
    <col min="15374" max="15374" width="24.6640625" style="185" customWidth="1"/>
    <col min="15375" max="15616" width="7.88671875" style="185"/>
    <col min="15617" max="15617" width="5.109375" style="185" bestFit="1" customWidth="1"/>
    <col min="15618" max="15618" width="32.109375" style="185" customWidth="1"/>
    <col min="15619" max="15619" width="43.109375" style="185" customWidth="1"/>
    <col min="15620" max="15620" width="15.88671875" style="185" customWidth="1"/>
    <col min="15621" max="15621" width="55.109375" style="185" customWidth="1"/>
    <col min="15622" max="15622" width="18.88671875" style="185" customWidth="1"/>
    <col min="15623" max="15623" width="13.5546875" style="185" customWidth="1"/>
    <col min="15624" max="15624" width="10.6640625" style="185" customWidth="1"/>
    <col min="15625" max="15625" width="35.88671875" style="185" customWidth="1"/>
    <col min="15626" max="15628" width="0" style="185" hidden="1" customWidth="1"/>
    <col min="15629" max="15629" width="46.33203125" style="185" customWidth="1"/>
    <col min="15630" max="15630" width="24.6640625" style="185" customWidth="1"/>
    <col min="15631" max="15872" width="7.88671875" style="185"/>
    <col min="15873" max="15873" width="5.109375" style="185" bestFit="1" customWidth="1"/>
    <col min="15874" max="15874" width="32.109375" style="185" customWidth="1"/>
    <col min="15875" max="15875" width="43.109375" style="185" customWidth="1"/>
    <col min="15876" max="15876" width="15.88671875" style="185" customWidth="1"/>
    <col min="15877" max="15877" width="55.109375" style="185" customWidth="1"/>
    <col min="15878" max="15878" width="18.88671875" style="185" customWidth="1"/>
    <col min="15879" max="15879" width="13.5546875" style="185" customWidth="1"/>
    <col min="15880" max="15880" width="10.6640625" style="185" customWidth="1"/>
    <col min="15881" max="15881" width="35.88671875" style="185" customWidth="1"/>
    <col min="15882" max="15884" width="0" style="185" hidden="1" customWidth="1"/>
    <col min="15885" max="15885" width="46.33203125" style="185" customWidth="1"/>
    <col min="15886" max="15886" width="24.6640625" style="185" customWidth="1"/>
    <col min="15887" max="16128" width="7.88671875" style="185"/>
    <col min="16129" max="16129" width="5.109375" style="185" bestFit="1" customWidth="1"/>
    <col min="16130" max="16130" width="32.109375" style="185" customWidth="1"/>
    <col min="16131" max="16131" width="43.109375" style="185" customWidth="1"/>
    <col min="16132" max="16132" width="15.88671875" style="185" customWidth="1"/>
    <col min="16133" max="16133" width="55.109375" style="185" customWidth="1"/>
    <col min="16134" max="16134" width="18.88671875" style="185" customWidth="1"/>
    <col min="16135" max="16135" width="13.5546875" style="185" customWidth="1"/>
    <col min="16136" max="16136" width="10.6640625" style="185" customWidth="1"/>
    <col min="16137" max="16137" width="35.88671875" style="185" customWidth="1"/>
    <col min="16138" max="16140" width="0" style="185" hidden="1" customWidth="1"/>
    <col min="16141" max="16141" width="46.33203125" style="185" customWidth="1"/>
    <col min="16142" max="16142" width="24.6640625" style="185" customWidth="1"/>
    <col min="16143" max="16384" width="7.88671875" style="185"/>
  </cols>
  <sheetData>
    <row r="1" spans="1:14" ht="24.75" customHeight="1">
      <c r="A1" s="563"/>
      <c r="B1" s="565"/>
      <c r="C1" s="566"/>
      <c r="D1" s="42" t="s">
        <v>122</v>
      </c>
      <c r="E1" s="43">
        <f>'Profil Dostawcy'!C5</f>
        <v>0</v>
      </c>
      <c r="F1" s="424" t="s">
        <v>123</v>
      </c>
      <c r="G1" s="571"/>
      <c r="H1" s="571"/>
      <c r="I1" s="571"/>
      <c r="J1" s="571"/>
      <c r="K1" s="571"/>
      <c r="L1" s="571"/>
      <c r="M1" s="571"/>
      <c r="N1" s="177"/>
    </row>
    <row r="2" spans="1:14" ht="45" customHeight="1">
      <c r="A2" s="563"/>
      <c r="B2" s="567"/>
      <c r="C2" s="568"/>
      <c r="D2" s="45" t="s">
        <v>124</v>
      </c>
      <c r="F2" s="572"/>
      <c r="G2" s="571"/>
      <c r="H2" s="571"/>
      <c r="I2" s="571"/>
      <c r="J2" s="571"/>
      <c r="K2" s="571"/>
      <c r="L2" s="571"/>
      <c r="M2" s="571"/>
      <c r="N2" s="428" t="s">
        <v>402</v>
      </c>
    </row>
    <row r="3" spans="1:14" ht="25.5" customHeight="1">
      <c r="A3" s="563"/>
      <c r="B3" s="567"/>
      <c r="C3" s="568"/>
      <c r="D3" s="46" t="s">
        <v>125</v>
      </c>
      <c r="F3" s="572"/>
      <c r="G3" s="571"/>
      <c r="H3" s="571"/>
      <c r="I3" s="571"/>
      <c r="J3" s="571"/>
      <c r="K3" s="571"/>
      <c r="L3" s="571"/>
      <c r="M3" s="571"/>
      <c r="N3" s="429"/>
    </row>
    <row r="4" spans="1:14" ht="27.75" customHeight="1">
      <c r="A4" s="564"/>
      <c r="B4" s="569"/>
      <c r="C4" s="570"/>
      <c r="D4" s="47" t="s">
        <v>126</v>
      </c>
      <c r="E4" s="186"/>
      <c r="F4" s="573"/>
      <c r="G4" s="574"/>
      <c r="H4" s="574"/>
      <c r="I4" s="574"/>
      <c r="J4" s="574"/>
      <c r="K4" s="574"/>
      <c r="L4" s="574"/>
      <c r="M4" s="574"/>
      <c r="N4" s="187"/>
    </row>
    <row r="5" spans="1:14" s="58" customFormat="1" ht="75.75" customHeight="1">
      <c r="A5" s="188" t="s">
        <v>127</v>
      </c>
      <c r="B5" s="189" t="s">
        <v>128</v>
      </c>
      <c r="C5" s="190" t="s">
        <v>129</v>
      </c>
      <c r="D5" s="189" t="s">
        <v>130</v>
      </c>
      <c r="E5" s="189" t="s">
        <v>131</v>
      </c>
      <c r="F5" s="189" t="s">
        <v>132</v>
      </c>
      <c r="G5" s="191" t="s">
        <v>133</v>
      </c>
      <c r="H5" s="192" t="s">
        <v>134</v>
      </c>
      <c r="I5" s="193" t="s">
        <v>135</v>
      </c>
      <c r="J5" s="194" t="s">
        <v>136</v>
      </c>
      <c r="K5" s="195" t="s">
        <v>137</v>
      </c>
      <c r="L5" s="196" t="s">
        <v>138</v>
      </c>
      <c r="M5" s="195" t="s">
        <v>139</v>
      </c>
      <c r="N5" s="195" t="s">
        <v>140</v>
      </c>
    </row>
    <row r="6" spans="1:14" s="58" customFormat="1" ht="44.25" customHeight="1" thickBot="1">
      <c r="A6" s="197"/>
      <c r="B6" s="548" t="s">
        <v>381</v>
      </c>
      <c r="C6" s="575"/>
      <c r="D6" s="576" t="s">
        <v>142</v>
      </c>
      <c r="E6" s="577"/>
      <c r="F6" s="577"/>
      <c r="G6" s="577"/>
      <c r="H6" s="577"/>
      <c r="I6" s="577"/>
      <c r="J6" s="577"/>
      <c r="K6" s="577"/>
      <c r="L6" s="577"/>
      <c r="M6" s="577"/>
      <c r="N6" s="578"/>
    </row>
    <row r="7" spans="1:14" ht="56.25" customHeight="1" thickBot="1">
      <c r="A7" s="42">
        <v>1</v>
      </c>
      <c r="B7" s="198" t="s">
        <v>411</v>
      </c>
      <c r="C7" s="61" t="s">
        <v>412</v>
      </c>
      <c r="D7" s="199"/>
      <c r="G7" s="200"/>
      <c r="H7" s="201" t="str">
        <f t="shared" ref="H7:H32" si="0">IF(G7="NA","",IF(G7&gt;2,"Low",IF(G7&gt;1,"Med","High")))</f>
        <v>High</v>
      </c>
      <c r="I7" s="202"/>
      <c r="J7" s="202" t="s">
        <v>144</v>
      </c>
      <c r="K7" s="202" t="s">
        <v>145</v>
      </c>
      <c r="L7" s="203" t="s">
        <v>144</v>
      </c>
      <c r="M7" s="202"/>
      <c r="N7" s="202"/>
    </row>
    <row r="8" spans="1:14" ht="27" thickBot="1">
      <c r="A8" s="42">
        <v>2</v>
      </c>
      <c r="B8" s="60" t="s">
        <v>413</v>
      </c>
      <c r="C8" s="61" t="s">
        <v>414</v>
      </c>
      <c r="D8" s="199"/>
      <c r="G8" s="200"/>
      <c r="H8" s="201" t="str">
        <f t="shared" si="0"/>
        <v>High</v>
      </c>
      <c r="I8" s="202"/>
      <c r="J8" s="202" t="s">
        <v>144</v>
      </c>
      <c r="K8" s="202" t="s">
        <v>148</v>
      </c>
      <c r="L8" s="203" t="s">
        <v>144</v>
      </c>
      <c r="M8" s="202"/>
      <c r="N8" s="202"/>
    </row>
    <row r="9" spans="1:14" ht="141" customHeight="1" thickBot="1">
      <c r="A9" s="42">
        <v>3</v>
      </c>
      <c r="B9" s="60" t="s">
        <v>415</v>
      </c>
      <c r="C9" s="61" t="s">
        <v>382</v>
      </c>
      <c r="D9" s="199"/>
      <c r="G9" s="200"/>
      <c r="H9" s="201" t="str">
        <f t="shared" si="0"/>
        <v>High</v>
      </c>
      <c r="I9" s="202"/>
      <c r="J9" s="202"/>
      <c r="K9" s="202"/>
      <c r="L9" s="203"/>
      <c r="M9" s="202"/>
      <c r="N9" s="202"/>
    </row>
    <row r="10" spans="1:14" ht="81" customHeight="1" thickBot="1">
      <c r="A10" s="42">
        <v>4</v>
      </c>
      <c r="B10" s="67" t="s">
        <v>383</v>
      </c>
      <c r="C10" s="67" t="s">
        <v>416</v>
      </c>
      <c r="D10" s="199"/>
      <c r="G10" s="200"/>
      <c r="H10" s="201" t="str">
        <f t="shared" si="0"/>
        <v>High</v>
      </c>
      <c r="I10" s="202"/>
      <c r="J10" s="202"/>
      <c r="K10" s="202"/>
      <c r="L10" s="203"/>
      <c r="M10" s="202"/>
      <c r="N10" s="202"/>
    </row>
    <row r="11" spans="1:14" s="69" customFormat="1" ht="41.25" customHeight="1" thickBot="1">
      <c r="A11" s="204" t="s">
        <v>163</v>
      </c>
      <c r="B11" s="558" t="s">
        <v>384</v>
      </c>
      <c r="C11" s="559"/>
      <c r="D11" s="560" t="s">
        <v>165</v>
      </c>
      <c r="E11" s="412"/>
      <c r="F11" s="412"/>
      <c r="G11" s="412"/>
      <c r="H11" s="412"/>
      <c r="I11" s="412"/>
      <c r="J11" s="412"/>
      <c r="K11" s="412"/>
      <c r="L11" s="412"/>
      <c r="M11" s="412"/>
      <c r="N11" s="413"/>
    </row>
    <row r="12" spans="1:14" ht="39" customHeight="1" thickBot="1">
      <c r="A12" s="42">
        <v>5</v>
      </c>
      <c r="B12" s="67" t="s">
        <v>417</v>
      </c>
      <c r="C12" s="61" t="s">
        <v>418</v>
      </c>
      <c r="D12" s="199"/>
      <c r="G12" s="200"/>
      <c r="H12" s="201" t="str">
        <f t="shared" si="0"/>
        <v>High</v>
      </c>
      <c r="I12" s="202"/>
      <c r="J12" s="202" t="s">
        <v>144</v>
      </c>
      <c r="K12" s="202" t="s">
        <v>168</v>
      </c>
      <c r="L12" s="203" t="s">
        <v>144</v>
      </c>
      <c r="M12" s="202"/>
      <c r="N12" s="202"/>
    </row>
    <row r="13" spans="1:14" ht="40.200000000000003" thickBot="1">
      <c r="A13" s="42">
        <v>6</v>
      </c>
      <c r="B13" s="67" t="s">
        <v>419</v>
      </c>
      <c r="C13" s="61" t="s">
        <v>420</v>
      </c>
      <c r="D13" s="199"/>
      <c r="G13" s="200"/>
      <c r="H13" s="201" t="str">
        <f t="shared" si="0"/>
        <v>High</v>
      </c>
      <c r="I13" s="202"/>
      <c r="J13" s="202" t="s">
        <v>171</v>
      </c>
      <c r="K13" s="202" t="s">
        <v>172</v>
      </c>
      <c r="L13" s="203" t="s">
        <v>154</v>
      </c>
      <c r="M13" s="202"/>
      <c r="N13" s="202"/>
    </row>
    <row r="14" spans="1:14" ht="65.25" customHeight="1" thickBot="1">
      <c r="A14" s="42">
        <v>7</v>
      </c>
      <c r="B14" s="67" t="s">
        <v>421</v>
      </c>
      <c r="C14" s="61" t="s">
        <v>422</v>
      </c>
      <c r="D14" s="199"/>
      <c r="G14" s="200"/>
      <c r="H14" s="201" t="str">
        <f t="shared" si="0"/>
        <v>High</v>
      </c>
      <c r="I14" s="202"/>
      <c r="J14" s="202"/>
      <c r="K14" s="202"/>
      <c r="L14" s="203"/>
      <c r="M14" s="202"/>
      <c r="N14" s="202"/>
    </row>
    <row r="15" spans="1:14" s="82" customFormat="1" ht="39" customHeight="1" thickBot="1">
      <c r="A15" s="205" t="s">
        <v>163</v>
      </c>
      <c r="B15" s="561" t="s">
        <v>385</v>
      </c>
      <c r="C15" s="561"/>
      <c r="D15" s="562" t="s">
        <v>165</v>
      </c>
      <c r="E15" s="416"/>
      <c r="F15" s="416"/>
      <c r="G15" s="416"/>
      <c r="H15" s="416"/>
      <c r="I15" s="416"/>
      <c r="J15" s="416"/>
      <c r="K15" s="416"/>
      <c r="L15" s="416"/>
      <c r="M15" s="416"/>
      <c r="N15" s="416"/>
    </row>
    <row r="16" spans="1:14" s="209" customFormat="1" ht="86.25" customHeight="1" thickBot="1">
      <c r="A16" s="42">
        <v>8</v>
      </c>
      <c r="B16" s="71" t="s">
        <v>423</v>
      </c>
      <c r="C16" s="83" t="s">
        <v>424</v>
      </c>
      <c r="D16" s="199"/>
      <c r="E16" s="206"/>
      <c r="F16" s="45"/>
      <c r="G16" s="207"/>
      <c r="H16" s="208" t="str">
        <f>IF(G16="NA","",IF(G16&gt;2,"Low",IF(G16&gt;1,"Med","High")))</f>
        <v>High</v>
      </c>
      <c r="I16" s="202"/>
      <c r="J16" s="202"/>
      <c r="K16" s="202"/>
      <c r="L16" s="202"/>
      <c r="M16" s="202"/>
      <c r="N16" s="202"/>
    </row>
    <row r="17" spans="1:14" s="209" customFormat="1" ht="86.25" customHeight="1" thickBot="1">
      <c r="A17" s="42">
        <v>9</v>
      </c>
      <c r="B17" s="71" t="s">
        <v>386</v>
      </c>
      <c r="C17" s="83" t="s">
        <v>425</v>
      </c>
      <c r="D17" s="199"/>
      <c r="E17" s="206"/>
      <c r="F17" s="45"/>
      <c r="G17" s="207"/>
      <c r="H17" s="208" t="str">
        <f>IF(G17="NA","",IF(G17&gt;2,"Low",IF(G17&gt;1,"Med","High")))</f>
        <v>High</v>
      </c>
      <c r="I17" s="202"/>
      <c r="J17" s="202"/>
      <c r="K17" s="202"/>
      <c r="L17" s="202"/>
      <c r="M17" s="202"/>
      <c r="N17" s="202"/>
    </row>
    <row r="18" spans="1:14" s="209" customFormat="1" ht="86.25" customHeight="1" thickBot="1">
      <c r="A18" s="42">
        <v>10</v>
      </c>
      <c r="B18" s="67" t="s">
        <v>426</v>
      </c>
      <c r="C18" s="61" t="s">
        <v>427</v>
      </c>
      <c r="D18" s="199"/>
      <c r="E18" s="45"/>
      <c r="F18" s="45"/>
      <c r="G18" s="207"/>
      <c r="H18" s="208" t="str">
        <f t="shared" ref="H18:H20" si="1">IF(G18="NA","",IF(G18&gt;2,"Low",IF(G18&gt;1,"Med","High")))</f>
        <v>High</v>
      </c>
      <c r="I18" s="202"/>
      <c r="J18" s="202"/>
      <c r="K18" s="202"/>
      <c r="L18" s="202"/>
      <c r="M18" s="202"/>
      <c r="N18" s="202"/>
    </row>
    <row r="19" spans="1:14" s="209" customFormat="1" ht="86.25" customHeight="1" thickBot="1">
      <c r="A19" s="42">
        <v>11</v>
      </c>
      <c r="B19" s="67" t="s">
        <v>387</v>
      </c>
      <c r="C19" s="61" t="s">
        <v>428</v>
      </c>
      <c r="D19" s="199"/>
      <c r="E19" s="45"/>
      <c r="F19" s="45"/>
      <c r="G19" s="207"/>
      <c r="H19" s="208" t="str">
        <f t="shared" si="1"/>
        <v>High</v>
      </c>
      <c r="I19" s="202"/>
      <c r="J19" s="202"/>
      <c r="K19" s="202"/>
      <c r="L19" s="202"/>
      <c r="M19" s="202"/>
      <c r="N19" s="202"/>
    </row>
    <row r="20" spans="1:14" s="209" customFormat="1" ht="86.25" customHeight="1">
      <c r="A20" s="42">
        <v>12</v>
      </c>
      <c r="B20" s="67" t="s">
        <v>429</v>
      </c>
      <c r="C20" s="61" t="s">
        <v>388</v>
      </c>
      <c r="D20" s="199"/>
      <c r="E20" s="45"/>
      <c r="F20" s="45"/>
      <c r="G20" s="207"/>
      <c r="H20" s="208" t="str">
        <f t="shared" si="1"/>
        <v>High</v>
      </c>
      <c r="I20" s="202"/>
      <c r="J20" s="202"/>
      <c r="K20" s="202"/>
      <c r="L20" s="202"/>
      <c r="M20" s="202"/>
      <c r="N20" s="202"/>
    </row>
    <row r="21" spans="1:14" s="82" customFormat="1" ht="39" customHeight="1">
      <c r="A21" s="205" t="s">
        <v>163</v>
      </c>
      <c r="B21" s="561" t="s">
        <v>389</v>
      </c>
      <c r="C21" s="561"/>
      <c r="D21" s="562" t="s">
        <v>165</v>
      </c>
      <c r="E21" s="416"/>
      <c r="F21" s="416"/>
      <c r="G21" s="416"/>
      <c r="H21" s="416"/>
      <c r="I21" s="416"/>
      <c r="J21" s="416"/>
      <c r="K21" s="416"/>
      <c r="L21" s="416"/>
      <c r="M21" s="416"/>
      <c r="N21" s="416"/>
    </row>
    <row r="22" spans="1:14" ht="78" customHeight="1" thickBot="1">
      <c r="A22" s="86">
        <v>13</v>
      </c>
      <c r="B22" s="67" t="s">
        <v>430</v>
      </c>
      <c r="C22" s="67" t="s">
        <v>390</v>
      </c>
      <c r="D22" s="210"/>
      <c r="E22" s="88" t="s">
        <v>192</v>
      </c>
      <c r="F22" s="88"/>
      <c r="G22" s="211"/>
      <c r="H22" s="212" t="str">
        <f t="shared" si="0"/>
        <v>High</v>
      </c>
      <c r="I22" s="213"/>
      <c r="J22" s="213" t="s">
        <v>193</v>
      </c>
      <c r="K22" s="213" t="s">
        <v>194</v>
      </c>
      <c r="L22" s="214" t="s">
        <v>195</v>
      </c>
      <c r="M22" s="213"/>
      <c r="N22" s="213"/>
    </row>
    <row r="23" spans="1:14" ht="85.5" customHeight="1" thickBot="1">
      <c r="A23" s="86">
        <v>14</v>
      </c>
      <c r="B23" s="67" t="s">
        <v>431</v>
      </c>
      <c r="C23" s="67" t="s">
        <v>391</v>
      </c>
      <c r="D23" s="210"/>
      <c r="E23" s="88"/>
      <c r="F23" s="88"/>
      <c r="G23" s="211"/>
      <c r="H23" s="212" t="str">
        <f t="shared" si="0"/>
        <v>High</v>
      </c>
      <c r="I23" s="213"/>
      <c r="J23" s="213"/>
      <c r="K23" s="213"/>
      <c r="L23" s="214"/>
      <c r="M23" s="213"/>
      <c r="N23" s="213"/>
    </row>
    <row r="24" spans="1:14" ht="85.5" customHeight="1" thickBot="1">
      <c r="A24" s="86">
        <v>15</v>
      </c>
      <c r="B24" s="67" t="s">
        <v>432</v>
      </c>
      <c r="C24" s="67" t="s">
        <v>433</v>
      </c>
      <c r="D24" s="210"/>
      <c r="E24" s="88"/>
      <c r="F24" s="88"/>
      <c r="G24" s="211"/>
      <c r="H24" s="212" t="str">
        <f t="shared" si="0"/>
        <v>High</v>
      </c>
      <c r="I24" s="213"/>
      <c r="J24" s="213"/>
      <c r="K24" s="213"/>
      <c r="L24" s="214"/>
      <c r="M24" s="213"/>
      <c r="N24" s="213"/>
    </row>
    <row r="25" spans="1:14" ht="102" customHeight="1" thickBot="1">
      <c r="A25" s="86">
        <v>16</v>
      </c>
      <c r="B25" s="67" t="s">
        <v>434</v>
      </c>
      <c r="C25" s="67" t="s">
        <v>435</v>
      </c>
      <c r="D25" s="199"/>
      <c r="E25" s="45" t="s">
        <v>202</v>
      </c>
      <c r="G25" s="200"/>
      <c r="H25" s="212" t="str">
        <f t="shared" si="0"/>
        <v>High</v>
      </c>
      <c r="I25" s="202"/>
      <c r="J25" s="202" t="s">
        <v>203</v>
      </c>
      <c r="K25" s="202" t="s">
        <v>204</v>
      </c>
      <c r="L25" s="203" t="s">
        <v>195</v>
      </c>
      <c r="M25" s="202"/>
      <c r="N25" s="202"/>
    </row>
    <row r="26" spans="1:14" ht="40.5" customHeight="1" thickBot="1">
      <c r="A26" s="215"/>
      <c r="B26" s="548" t="s">
        <v>392</v>
      </c>
      <c r="C26" s="549"/>
      <c r="D26" s="550" t="s">
        <v>165</v>
      </c>
      <c r="E26" s="551"/>
      <c r="F26" s="551"/>
      <c r="G26" s="551"/>
      <c r="H26" s="551"/>
      <c r="I26" s="551"/>
      <c r="J26" s="551"/>
      <c r="K26" s="551"/>
      <c r="L26" s="551"/>
      <c r="M26" s="551"/>
      <c r="N26" s="552"/>
    </row>
    <row r="27" spans="1:14" ht="80.25" customHeight="1" thickBot="1">
      <c r="A27" s="42">
        <v>17</v>
      </c>
      <c r="B27" s="67" t="s">
        <v>436</v>
      </c>
      <c r="C27" s="61" t="s">
        <v>393</v>
      </c>
      <c r="D27" s="199"/>
      <c r="E27" s="45" t="s">
        <v>219</v>
      </c>
      <c r="G27" s="200"/>
      <c r="H27" s="201" t="str">
        <f t="shared" si="0"/>
        <v>High</v>
      </c>
      <c r="I27" s="216"/>
      <c r="J27" s="216" t="s">
        <v>220</v>
      </c>
      <c r="K27" s="216" t="s">
        <v>221</v>
      </c>
      <c r="L27" s="203" t="s">
        <v>154</v>
      </c>
      <c r="M27" s="202"/>
      <c r="N27" s="202"/>
    </row>
    <row r="28" spans="1:14" ht="80.25" customHeight="1" thickBot="1">
      <c r="A28" s="42">
        <v>18</v>
      </c>
      <c r="B28" s="217" t="s">
        <v>394</v>
      </c>
      <c r="C28" s="61"/>
      <c r="D28" s="199"/>
      <c r="G28" s="200"/>
      <c r="H28" s="201" t="str">
        <f t="shared" si="0"/>
        <v>High</v>
      </c>
      <c r="I28" s="216"/>
      <c r="J28" s="216"/>
      <c r="K28" s="216"/>
      <c r="L28" s="203"/>
      <c r="M28" s="202"/>
      <c r="N28" s="202"/>
    </row>
    <row r="29" spans="1:14" ht="49.5" customHeight="1">
      <c r="A29" s="218"/>
      <c r="B29" s="553" t="s">
        <v>395</v>
      </c>
      <c r="C29" s="554"/>
      <c r="D29" s="555" t="s">
        <v>165</v>
      </c>
      <c r="E29" s="556"/>
      <c r="F29" s="556"/>
      <c r="G29" s="556"/>
      <c r="H29" s="556"/>
      <c r="I29" s="556"/>
      <c r="J29" s="556"/>
      <c r="K29" s="556"/>
      <c r="L29" s="556"/>
      <c r="M29" s="556"/>
      <c r="N29" s="557"/>
    </row>
    <row r="30" spans="1:14" ht="113.25" customHeight="1">
      <c r="A30" s="72">
        <v>19</v>
      </c>
      <c r="B30" s="114" t="s">
        <v>267</v>
      </c>
      <c r="C30" s="115" t="s">
        <v>268</v>
      </c>
      <c r="D30" s="199"/>
      <c r="G30" s="200"/>
      <c r="H30" s="207" t="str">
        <f t="shared" si="0"/>
        <v>High</v>
      </c>
      <c r="I30" s="202"/>
      <c r="J30" s="202"/>
      <c r="K30" s="202"/>
      <c r="L30" s="202"/>
      <c r="M30" s="202"/>
      <c r="N30" s="202"/>
    </row>
    <row r="31" spans="1:14" ht="79.2">
      <c r="A31" s="72">
        <v>20</v>
      </c>
      <c r="B31" s="114" t="s">
        <v>269</v>
      </c>
      <c r="C31" s="115" t="s">
        <v>270</v>
      </c>
      <c r="D31" s="199"/>
      <c r="G31" s="207"/>
      <c r="H31" s="207" t="str">
        <f t="shared" si="0"/>
        <v>High</v>
      </c>
      <c r="I31" s="202"/>
      <c r="J31" s="202"/>
      <c r="K31" s="202"/>
      <c r="L31" s="202"/>
      <c r="M31" s="202"/>
      <c r="N31" s="202"/>
    </row>
    <row r="32" spans="1:14" ht="124.5" customHeight="1">
      <c r="A32" s="42">
        <v>21</v>
      </c>
      <c r="B32" s="60" t="s">
        <v>271</v>
      </c>
      <c r="C32" s="83" t="s">
        <v>272</v>
      </c>
      <c r="D32" s="199"/>
      <c r="G32" s="207"/>
      <c r="H32" s="207" t="str">
        <f t="shared" si="0"/>
        <v>High</v>
      </c>
      <c r="I32" s="202"/>
      <c r="J32" s="202"/>
      <c r="K32" s="202"/>
      <c r="L32" s="202"/>
      <c r="M32" s="202"/>
      <c r="N32" s="202"/>
    </row>
    <row r="33" spans="2:13" ht="37.5" customHeight="1">
      <c r="B33" s="120"/>
      <c r="C33" s="121"/>
      <c r="D33" s="220">
        <f>SUM(D7:D32)</f>
        <v>0</v>
      </c>
      <c r="E33" s="123"/>
      <c r="F33" s="45">
        <f>COUNTIF(F7:F32,"x")</f>
        <v>0</v>
      </c>
      <c r="G33" s="200">
        <f>SUM(G7:G32)</f>
        <v>0</v>
      </c>
    </row>
    <row r="34" spans="2:13" ht="30" customHeight="1">
      <c r="B34" s="120"/>
      <c r="C34" s="120"/>
      <c r="D34" s="125"/>
      <c r="E34" s="221"/>
      <c r="F34" s="222"/>
      <c r="G34" s="223"/>
    </row>
    <row r="35" spans="2:13" hidden="1">
      <c r="D35" s="129"/>
      <c r="E35" s="121"/>
      <c r="F35" s="121"/>
    </row>
    <row r="36" spans="2:13" ht="78.75" customHeight="1">
      <c r="D36" s="129"/>
      <c r="E36" s="225"/>
      <c r="F36" s="226"/>
      <c r="G36" s="227"/>
      <c r="H36" s="228"/>
      <c r="I36" s="229"/>
      <c r="J36" s="229"/>
      <c r="K36" s="229"/>
      <c r="L36" s="229"/>
      <c r="M36" s="229"/>
    </row>
    <row r="37" spans="2:13">
      <c r="D37" s="129"/>
      <c r="E37" s="121"/>
      <c r="F37" s="121"/>
    </row>
    <row r="38" spans="2:13">
      <c r="D38" s="129"/>
      <c r="E38" s="121"/>
      <c r="F38" s="121"/>
    </row>
    <row r="39" spans="2:13">
      <c r="D39" s="129"/>
      <c r="E39" s="121"/>
      <c r="F39" s="121"/>
    </row>
    <row r="40" spans="2:13">
      <c r="D40" s="129"/>
      <c r="E40" s="121"/>
      <c r="F40" s="121"/>
    </row>
    <row r="41" spans="2:13">
      <c r="D41" s="129"/>
      <c r="E41" s="121"/>
      <c r="F41" s="121"/>
    </row>
    <row r="42" spans="2:13">
      <c r="D42" s="129"/>
      <c r="E42" s="121"/>
      <c r="F42" s="121"/>
    </row>
    <row r="43" spans="2:13">
      <c r="D43" s="129"/>
      <c r="E43" s="121"/>
      <c r="F43" s="121"/>
    </row>
    <row r="44" spans="2:13">
      <c r="D44" s="129"/>
      <c r="E44" s="121"/>
      <c r="F44" s="121"/>
    </row>
    <row r="45" spans="2:13">
      <c r="D45" s="129"/>
      <c r="E45" s="121"/>
      <c r="F45" s="121"/>
    </row>
    <row r="46" spans="2:13">
      <c r="D46" s="129"/>
      <c r="E46" s="121"/>
      <c r="F46" s="121"/>
    </row>
    <row r="47" spans="2:13">
      <c r="D47" s="129"/>
      <c r="E47" s="121"/>
      <c r="F47" s="121"/>
    </row>
    <row r="48" spans="2:13">
      <c r="D48" s="129"/>
      <c r="E48" s="121"/>
      <c r="F48" s="121"/>
    </row>
    <row r="49" spans="4:6">
      <c r="D49" s="129"/>
      <c r="E49" s="121"/>
      <c r="F49" s="121"/>
    </row>
    <row r="50" spans="4:6">
      <c r="D50" s="129"/>
      <c r="E50" s="121"/>
      <c r="F50" s="121"/>
    </row>
    <row r="51" spans="4:6">
      <c r="D51" s="129"/>
      <c r="E51" s="121"/>
      <c r="F51" s="121"/>
    </row>
    <row r="52" spans="4:6" ht="24.9" customHeight="1">
      <c r="D52" s="129"/>
      <c r="E52" s="121"/>
      <c r="F52" s="121"/>
    </row>
    <row r="53" spans="4:6">
      <c r="D53" s="129"/>
      <c r="E53" s="121"/>
      <c r="F53" s="121"/>
    </row>
    <row r="54" spans="4:6">
      <c r="D54" s="129"/>
      <c r="E54" s="121"/>
      <c r="F54" s="121"/>
    </row>
    <row r="55" spans="4:6">
      <c r="D55" s="129"/>
      <c r="E55" s="121"/>
      <c r="F55" s="121"/>
    </row>
    <row r="56" spans="4:6">
      <c r="D56" s="129"/>
      <c r="E56" s="121"/>
      <c r="F56" s="121"/>
    </row>
    <row r="57" spans="4:6">
      <c r="D57" s="129"/>
      <c r="E57" s="121"/>
      <c r="F57" s="121"/>
    </row>
    <row r="58" spans="4:6">
      <c r="D58" s="129"/>
      <c r="E58" s="121"/>
      <c r="F58" s="121"/>
    </row>
    <row r="59" spans="4:6">
      <c r="D59" s="129"/>
      <c r="E59" s="121"/>
      <c r="F59" s="121"/>
    </row>
    <row r="60" spans="4:6" ht="24.9" customHeight="1">
      <c r="D60" s="129"/>
      <c r="E60" s="121"/>
      <c r="F60" s="121"/>
    </row>
    <row r="61" spans="4:6">
      <c r="D61" s="129"/>
      <c r="E61" s="121"/>
      <c r="F61" s="121"/>
    </row>
    <row r="62" spans="4:6">
      <c r="D62" s="129"/>
      <c r="E62" s="121"/>
      <c r="F62" s="121"/>
    </row>
    <row r="63" spans="4:6">
      <c r="D63" s="129"/>
      <c r="E63" s="121"/>
      <c r="F63" s="121"/>
    </row>
    <row r="64" spans="4:6">
      <c r="D64" s="129"/>
      <c r="E64" s="121"/>
      <c r="F64" s="121"/>
    </row>
    <row r="65" spans="4:6">
      <c r="D65" s="129"/>
      <c r="E65" s="121"/>
      <c r="F65" s="121"/>
    </row>
    <row r="66" spans="4:6">
      <c r="D66" s="129"/>
      <c r="E66" s="121"/>
      <c r="F66" s="121"/>
    </row>
    <row r="67" spans="4:6">
      <c r="D67" s="129"/>
      <c r="E67" s="121"/>
      <c r="F67" s="121"/>
    </row>
    <row r="68" spans="4:6">
      <c r="D68" s="129"/>
      <c r="E68" s="121"/>
      <c r="F68" s="121"/>
    </row>
    <row r="69" spans="4:6">
      <c r="D69" s="129"/>
      <c r="E69" s="121"/>
      <c r="F69" s="121"/>
    </row>
    <row r="70" spans="4:6">
      <c r="D70" s="129"/>
      <c r="E70" s="121"/>
      <c r="F70" s="121"/>
    </row>
    <row r="71" spans="4:6" ht="24.9" customHeight="1">
      <c r="D71" s="129"/>
      <c r="E71" s="121"/>
      <c r="F71" s="121"/>
    </row>
    <row r="72" spans="4:6">
      <c r="D72" s="129"/>
      <c r="E72" s="121"/>
      <c r="F72" s="121"/>
    </row>
    <row r="73" spans="4:6">
      <c r="D73" s="129"/>
      <c r="E73" s="121"/>
      <c r="F73" s="121"/>
    </row>
    <row r="74" spans="4:6">
      <c r="D74" s="129"/>
      <c r="E74" s="121"/>
      <c r="F74" s="121"/>
    </row>
    <row r="75" spans="4:6">
      <c r="D75" s="129"/>
      <c r="E75" s="121"/>
      <c r="F75" s="121"/>
    </row>
    <row r="76" spans="4:6">
      <c r="D76" s="129"/>
      <c r="E76" s="121"/>
      <c r="F76" s="121"/>
    </row>
    <row r="77" spans="4:6" ht="24.9" customHeight="1">
      <c r="D77" s="129"/>
      <c r="E77" s="121"/>
      <c r="F77" s="121"/>
    </row>
    <row r="78" spans="4:6">
      <c r="D78" s="129"/>
      <c r="E78" s="121"/>
      <c r="F78" s="121"/>
    </row>
    <row r="79" spans="4:6">
      <c r="D79" s="129"/>
      <c r="E79" s="121"/>
      <c r="F79" s="121"/>
    </row>
    <row r="80" spans="4:6">
      <c r="D80" s="129"/>
      <c r="E80" s="121"/>
      <c r="F80" s="121"/>
    </row>
    <row r="81" spans="4:6">
      <c r="D81" s="129"/>
      <c r="E81" s="121"/>
      <c r="F81" s="121"/>
    </row>
    <row r="82" spans="4:6" ht="24.9" customHeight="1">
      <c r="D82" s="129"/>
      <c r="E82" s="121"/>
      <c r="F82" s="121"/>
    </row>
    <row r="83" spans="4:6">
      <c r="D83" s="129"/>
      <c r="E83" s="121"/>
      <c r="F83" s="121"/>
    </row>
    <row r="84" spans="4:6">
      <c r="D84" s="129"/>
      <c r="E84" s="121"/>
      <c r="F84" s="121"/>
    </row>
    <row r="85" spans="4:6">
      <c r="D85" s="129"/>
      <c r="E85" s="121"/>
      <c r="F85" s="121"/>
    </row>
    <row r="86" spans="4:6">
      <c r="D86" s="129"/>
      <c r="E86" s="121"/>
      <c r="F86" s="121"/>
    </row>
    <row r="87" spans="4:6">
      <c r="D87" s="129"/>
      <c r="E87" s="121"/>
      <c r="F87" s="121"/>
    </row>
    <row r="88" spans="4:6">
      <c r="D88" s="129"/>
      <c r="E88" s="121"/>
      <c r="F88" s="121"/>
    </row>
    <row r="89" spans="4:6">
      <c r="D89" s="129"/>
      <c r="E89" s="121"/>
      <c r="F89" s="121"/>
    </row>
    <row r="90" spans="4:6">
      <c r="D90" s="129"/>
      <c r="E90" s="121"/>
      <c r="F90" s="121"/>
    </row>
    <row r="91" spans="4:6">
      <c r="D91" s="129"/>
      <c r="E91" s="121"/>
      <c r="F91" s="121"/>
    </row>
    <row r="92" spans="4:6" ht="24.9" customHeight="1">
      <c r="D92" s="129"/>
      <c r="E92" s="121"/>
      <c r="F92" s="121"/>
    </row>
    <row r="93" spans="4:6">
      <c r="D93" s="129"/>
      <c r="E93" s="121"/>
      <c r="F93" s="121"/>
    </row>
    <row r="94" spans="4:6">
      <c r="D94" s="129"/>
      <c r="E94" s="121"/>
      <c r="F94" s="121"/>
    </row>
    <row r="95" spans="4:6">
      <c r="D95" s="129"/>
      <c r="E95" s="121"/>
      <c r="F95" s="121"/>
    </row>
    <row r="96" spans="4:6">
      <c r="D96" s="129"/>
      <c r="E96" s="121"/>
      <c r="F96" s="121"/>
    </row>
    <row r="97" spans="4:6">
      <c r="D97" s="129"/>
      <c r="E97" s="121"/>
      <c r="F97" s="121"/>
    </row>
    <row r="98" spans="4:6">
      <c r="D98" s="129"/>
      <c r="E98" s="121"/>
      <c r="F98" s="121"/>
    </row>
    <row r="99" spans="4:6">
      <c r="D99" s="129"/>
      <c r="E99" s="121"/>
      <c r="F99" s="121"/>
    </row>
    <row r="100" spans="4:6">
      <c r="D100" s="129"/>
      <c r="E100" s="121"/>
      <c r="F100" s="121"/>
    </row>
    <row r="101" spans="4:6" ht="24.9" customHeight="1">
      <c r="D101" s="129"/>
      <c r="E101" s="121"/>
      <c r="F101" s="121"/>
    </row>
    <row r="102" spans="4:6">
      <c r="D102" s="129"/>
      <c r="E102" s="121"/>
      <c r="F102" s="121"/>
    </row>
    <row r="103" spans="4:6">
      <c r="D103" s="129"/>
      <c r="E103" s="121"/>
      <c r="F103" s="121"/>
    </row>
    <row r="104" spans="4:6">
      <c r="D104" s="129"/>
      <c r="E104" s="121"/>
      <c r="F104" s="121"/>
    </row>
    <row r="105" spans="4:6">
      <c r="D105" s="129"/>
      <c r="E105" s="121"/>
      <c r="F105" s="121"/>
    </row>
    <row r="106" spans="4:6">
      <c r="D106" s="129"/>
      <c r="E106" s="121"/>
      <c r="F106" s="121"/>
    </row>
    <row r="107" spans="4:6">
      <c r="D107" s="129"/>
      <c r="E107" s="121"/>
      <c r="F107" s="121"/>
    </row>
    <row r="108" spans="4:6">
      <c r="D108" s="129"/>
      <c r="E108" s="121"/>
      <c r="F108" s="121"/>
    </row>
    <row r="109" spans="4:6">
      <c r="D109" s="129"/>
      <c r="E109" s="121"/>
      <c r="F109" s="121"/>
    </row>
    <row r="110" spans="4:6">
      <c r="D110" s="129"/>
      <c r="E110" s="121"/>
      <c r="F110" s="121"/>
    </row>
    <row r="111" spans="4:6">
      <c r="D111" s="129"/>
      <c r="E111" s="121"/>
      <c r="F111" s="121"/>
    </row>
    <row r="112" spans="4:6" ht="24.9" customHeight="1">
      <c r="D112" s="129"/>
      <c r="E112" s="121"/>
      <c r="F112" s="121"/>
    </row>
    <row r="113" spans="4:6">
      <c r="D113" s="129"/>
      <c r="E113" s="121"/>
      <c r="F113" s="121"/>
    </row>
    <row r="114" spans="4:6">
      <c r="D114" s="129"/>
      <c r="E114" s="121"/>
      <c r="F114" s="121"/>
    </row>
    <row r="115" spans="4:6">
      <c r="D115" s="129"/>
      <c r="E115" s="121"/>
      <c r="F115" s="121"/>
    </row>
    <row r="116" spans="4:6">
      <c r="D116" s="129"/>
      <c r="E116" s="121"/>
      <c r="F116" s="121"/>
    </row>
    <row r="117" spans="4:6">
      <c r="D117" s="129"/>
      <c r="E117" s="121"/>
      <c r="F117" s="121"/>
    </row>
    <row r="118" spans="4:6">
      <c r="D118" s="129"/>
      <c r="E118" s="121"/>
      <c r="F118" s="121"/>
    </row>
    <row r="119" spans="4:6" ht="24.9" customHeight="1">
      <c r="D119" s="129"/>
      <c r="E119" s="121"/>
      <c r="F119" s="121"/>
    </row>
    <row r="120" spans="4:6">
      <c r="D120" s="129"/>
      <c r="E120" s="121"/>
      <c r="F120" s="121"/>
    </row>
    <row r="121" spans="4:6">
      <c r="D121" s="129"/>
      <c r="E121" s="121"/>
      <c r="F121" s="121"/>
    </row>
    <row r="122" spans="4:6">
      <c r="D122" s="129"/>
      <c r="E122" s="121"/>
      <c r="F122" s="121"/>
    </row>
    <row r="123" spans="4:6">
      <c r="D123" s="129"/>
      <c r="E123" s="121"/>
      <c r="F123" s="121"/>
    </row>
    <row r="124" spans="4:6">
      <c r="D124" s="129"/>
      <c r="E124" s="121"/>
      <c r="F124" s="121"/>
    </row>
    <row r="125" spans="4:6">
      <c r="D125" s="129"/>
      <c r="E125" s="121"/>
      <c r="F125" s="121"/>
    </row>
    <row r="126" spans="4:6">
      <c r="D126" s="129"/>
      <c r="E126" s="121"/>
      <c r="F126" s="121"/>
    </row>
    <row r="127" spans="4:6" ht="24.9" customHeight="1">
      <c r="D127" s="129"/>
      <c r="E127" s="121"/>
      <c r="F127" s="121"/>
    </row>
    <row r="128" spans="4:6">
      <c r="D128" s="129"/>
      <c r="E128" s="121"/>
      <c r="F128" s="121"/>
    </row>
    <row r="129" spans="4:6">
      <c r="D129" s="129"/>
      <c r="E129" s="121"/>
      <c r="F129" s="121"/>
    </row>
    <row r="130" spans="4:6">
      <c r="D130" s="129"/>
      <c r="E130" s="121"/>
      <c r="F130" s="121"/>
    </row>
    <row r="131" spans="4:6">
      <c r="D131" s="129"/>
      <c r="E131" s="121"/>
      <c r="F131" s="121"/>
    </row>
    <row r="132" spans="4:6">
      <c r="D132" s="129"/>
      <c r="E132" s="121"/>
      <c r="F132" s="121"/>
    </row>
    <row r="133" spans="4:6">
      <c r="D133" s="129"/>
      <c r="E133" s="121"/>
      <c r="F133" s="121"/>
    </row>
    <row r="134" spans="4:6">
      <c r="D134" s="129"/>
      <c r="E134" s="121"/>
      <c r="F134" s="121"/>
    </row>
    <row r="135" spans="4:6">
      <c r="D135" s="129"/>
      <c r="E135" s="121"/>
      <c r="F135" s="121"/>
    </row>
    <row r="136" spans="4:6">
      <c r="D136" s="129"/>
      <c r="E136" s="121"/>
      <c r="F136" s="121"/>
    </row>
    <row r="137" spans="4:6">
      <c r="D137" s="129"/>
      <c r="E137" s="121"/>
      <c r="F137" s="121"/>
    </row>
    <row r="138" spans="4:6">
      <c r="D138" s="129"/>
      <c r="E138" s="121"/>
      <c r="F138" s="121"/>
    </row>
    <row r="139" spans="4:6">
      <c r="D139" s="129"/>
      <c r="E139" s="121"/>
      <c r="F139" s="121"/>
    </row>
    <row r="140" spans="4:6">
      <c r="D140" s="129"/>
      <c r="E140" s="121"/>
      <c r="F140" s="121"/>
    </row>
    <row r="141" spans="4:6">
      <c r="D141" s="129"/>
      <c r="E141" s="121"/>
      <c r="F141" s="121"/>
    </row>
    <row r="142" spans="4:6">
      <c r="D142" s="129"/>
      <c r="E142" s="121"/>
      <c r="F142" s="121"/>
    </row>
    <row r="143" spans="4:6">
      <c r="D143" s="129"/>
      <c r="E143" s="121"/>
      <c r="F143" s="121"/>
    </row>
    <row r="144" spans="4:6">
      <c r="D144" s="129"/>
      <c r="E144" s="121"/>
      <c r="F144" s="121"/>
    </row>
    <row r="145" spans="4:6">
      <c r="D145" s="129"/>
      <c r="E145" s="121"/>
      <c r="F145" s="121"/>
    </row>
    <row r="146" spans="4:6">
      <c r="D146" s="129"/>
      <c r="E146" s="121"/>
      <c r="F146" s="121"/>
    </row>
    <row r="147" spans="4:6">
      <c r="D147" s="129"/>
      <c r="E147" s="121"/>
      <c r="F147" s="121"/>
    </row>
    <row r="148" spans="4:6">
      <c r="D148" s="129"/>
      <c r="E148" s="121"/>
      <c r="F148" s="121"/>
    </row>
    <row r="149" spans="4:6">
      <c r="D149" s="129"/>
      <c r="E149" s="121"/>
      <c r="F149" s="121"/>
    </row>
    <row r="150" spans="4:6">
      <c r="D150" s="129"/>
      <c r="E150" s="121"/>
      <c r="F150" s="121"/>
    </row>
    <row r="151" spans="4:6">
      <c r="D151" s="129"/>
      <c r="E151" s="121"/>
      <c r="F151" s="121"/>
    </row>
    <row r="152" spans="4:6">
      <c r="D152" s="129"/>
      <c r="E152" s="121"/>
      <c r="F152" s="121"/>
    </row>
    <row r="153" spans="4:6">
      <c r="D153" s="129"/>
      <c r="E153" s="121"/>
      <c r="F153" s="121"/>
    </row>
    <row r="154" spans="4:6">
      <c r="D154" s="129"/>
      <c r="E154" s="121"/>
      <c r="F154" s="121"/>
    </row>
    <row r="155" spans="4:6">
      <c r="D155" s="129"/>
      <c r="E155" s="121"/>
      <c r="F155" s="121"/>
    </row>
    <row r="156" spans="4:6">
      <c r="D156" s="129"/>
      <c r="E156" s="121"/>
      <c r="F156" s="121"/>
    </row>
    <row r="157" spans="4:6">
      <c r="D157" s="129"/>
      <c r="E157" s="121"/>
      <c r="F157" s="121"/>
    </row>
    <row r="158" spans="4:6">
      <c r="D158" s="129"/>
      <c r="E158" s="121"/>
      <c r="F158" s="121"/>
    </row>
    <row r="159" spans="4:6">
      <c r="D159" s="129"/>
      <c r="E159" s="121"/>
      <c r="F159" s="121"/>
    </row>
    <row r="160" spans="4:6">
      <c r="D160" s="129"/>
      <c r="E160" s="121"/>
      <c r="F160" s="121"/>
    </row>
    <row r="161" spans="4:6">
      <c r="D161" s="129"/>
      <c r="E161" s="121"/>
      <c r="F161" s="121"/>
    </row>
    <row r="162" spans="4:6">
      <c r="D162" s="129"/>
      <c r="E162" s="121"/>
      <c r="F162" s="121"/>
    </row>
    <row r="163" spans="4:6">
      <c r="D163" s="129"/>
      <c r="E163" s="121"/>
      <c r="F163" s="121"/>
    </row>
    <row r="164" spans="4:6">
      <c r="D164" s="129"/>
      <c r="E164" s="121"/>
      <c r="F164" s="121"/>
    </row>
    <row r="165" spans="4:6">
      <c r="D165" s="129"/>
      <c r="E165" s="121"/>
      <c r="F165" s="121"/>
    </row>
    <row r="166" spans="4:6">
      <c r="D166" s="129"/>
      <c r="E166" s="121"/>
      <c r="F166" s="121"/>
    </row>
    <row r="167" spans="4:6">
      <c r="D167" s="129"/>
      <c r="E167" s="121"/>
      <c r="F167" s="121"/>
    </row>
    <row r="168" spans="4:6">
      <c r="D168" s="129"/>
      <c r="E168" s="121"/>
      <c r="F168" s="121"/>
    </row>
    <row r="169" spans="4:6">
      <c r="D169" s="129"/>
      <c r="E169" s="121"/>
      <c r="F169" s="121"/>
    </row>
    <row r="170" spans="4:6">
      <c r="D170" s="129"/>
      <c r="E170" s="121"/>
      <c r="F170" s="121"/>
    </row>
    <row r="171" spans="4:6">
      <c r="D171" s="129"/>
      <c r="E171" s="121"/>
      <c r="F171" s="121"/>
    </row>
    <row r="172" spans="4:6">
      <c r="D172" s="129"/>
      <c r="E172" s="121"/>
      <c r="F172" s="121"/>
    </row>
    <row r="173" spans="4:6">
      <c r="D173" s="129"/>
      <c r="E173" s="121"/>
      <c r="F173" s="121"/>
    </row>
    <row r="174" spans="4:6">
      <c r="D174" s="129"/>
      <c r="E174" s="121"/>
      <c r="F174" s="121"/>
    </row>
    <row r="175" spans="4:6">
      <c r="D175" s="129"/>
      <c r="E175" s="121"/>
      <c r="F175" s="121"/>
    </row>
    <row r="176" spans="4:6">
      <c r="D176" s="129"/>
      <c r="E176" s="121"/>
      <c r="F176" s="121"/>
    </row>
    <row r="177" spans="4:6">
      <c r="D177" s="129"/>
      <c r="E177" s="121"/>
      <c r="F177" s="121"/>
    </row>
    <row r="178" spans="4:6">
      <c r="D178" s="129"/>
      <c r="E178" s="121"/>
      <c r="F178" s="121"/>
    </row>
    <row r="179" spans="4:6">
      <c r="D179" s="129"/>
      <c r="E179" s="121"/>
      <c r="F179" s="121"/>
    </row>
    <row r="180" spans="4:6">
      <c r="D180" s="129"/>
      <c r="E180" s="121"/>
      <c r="F180" s="121"/>
    </row>
    <row r="181" spans="4:6">
      <c r="D181" s="129"/>
      <c r="E181" s="121"/>
      <c r="F181" s="121"/>
    </row>
    <row r="182" spans="4:6">
      <c r="D182" s="129"/>
      <c r="E182" s="121"/>
      <c r="F182" s="121"/>
    </row>
    <row r="183" spans="4:6">
      <c r="D183" s="129"/>
      <c r="E183" s="121"/>
      <c r="F183" s="121"/>
    </row>
    <row r="184" spans="4:6">
      <c r="D184" s="129"/>
      <c r="E184" s="121"/>
      <c r="F184" s="121"/>
    </row>
    <row r="185" spans="4:6">
      <c r="D185" s="129"/>
      <c r="E185" s="121"/>
      <c r="F185" s="121"/>
    </row>
    <row r="186" spans="4:6">
      <c r="D186" s="129"/>
      <c r="E186" s="121"/>
      <c r="F186" s="121"/>
    </row>
    <row r="187" spans="4:6">
      <c r="D187" s="129"/>
      <c r="E187" s="121"/>
      <c r="F187" s="121"/>
    </row>
    <row r="188" spans="4:6">
      <c r="D188" s="129"/>
      <c r="E188" s="121"/>
      <c r="F188" s="121"/>
    </row>
    <row r="189" spans="4:6">
      <c r="D189" s="129"/>
      <c r="E189" s="121"/>
      <c r="F189" s="121"/>
    </row>
    <row r="190" spans="4:6">
      <c r="D190" s="129"/>
      <c r="E190" s="121"/>
      <c r="F190" s="121"/>
    </row>
    <row r="191" spans="4:6">
      <c r="D191" s="129"/>
      <c r="E191" s="121"/>
      <c r="F191" s="121"/>
    </row>
    <row r="192" spans="4:6">
      <c r="D192" s="129"/>
      <c r="E192" s="121"/>
      <c r="F192" s="121"/>
    </row>
    <row r="193" spans="4:6">
      <c r="D193" s="129"/>
      <c r="E193" s="121"/>
      <c r="F193" s="121"/>
    </row>
    <row r="194" spans="4:6">
      <c r="D194" s="129"/>
      <c r="E194" s="121"/>
      <c r="F194" s="121"/>
    </row>
    <row r="195" spans="4:6">
      <c r="D195" s="129"/>
      <c r="E195" s="121"/>
      <c r="F195" s="121"/>
    </row>
    <row r="196" spans="4:6">
      <c r="D196" s="129"/>
      <c r="E196" s="121"/>
      <c r="F196" s="121"/>
    </row>
    <row r="197" spans="4:6">
      <c r="D197" s="129"/>
      <c r="E197" s="121"/>
      <c r="F197" s="121"/>
    </row>
    <row r="198" spans="4:6">
      <c r="D198" s="129"/>
      <c r="E198" s="121"/>
      <c r="F198" s="121"/>
    </row>
    <row r="199" spans="4:6">
      <c r="D199" s="129"/>
      <c r="E199" s="121"/>
      <c r="F199" s="121"/>
    </row>
    <row r="200" spans="4:6">
      <c r="D200" s="129"/>
      <c r="E200" s="121"/>
      <c r="F200" s="121"/>
    </row>
    <row r="201" spans="4:6">
      <c r="D201" s="129"/>
      <c r="E201" s="121"/>
      <c r="F201" s="121"/>
    </row>
    <row r="202" spans="4:6">
      <c r="D202" s="129"/>
      <c r="E202" s="121"/>
      <c r="F202" s="121"/>
    </row>
    <row r="203" spans="4:6">
      <c r="D203" s="129"/>
      <c r="E203" s="121"/>
      <c r="F203" s="121"/>
    </row>
    <row r="204" spans="4:6">
      <c r="D204" s="129"/>
      <c r="E204" s="121"/>
      <c r="F204" s="121"/>
    </row>
    <row r="205" spans="4:6">
      <c r="D205" s="129"/>
      <c r="E205" s="121"/>
      <c r="F205" s="121"/>
    </row>
    <row r="206" spans="4:6">
      <c r="D206" s="129"/>
      <c r="E206" s="121"/>
      <c r="F206" s="121"/>
    </row>
    <row r="207" spans="4:6">
      <c r="D207" s="129"/>
      <c r="E207" s="121"/>
      <c r="F207" s="121"/>
    </row>
    <row r="208" spans="4:6">
      <c r="D208" s="129"/>
      <c r="E208" s="121"/>
      <c r="F208" s="121"/>
    </row>
    <row r="209" spans="4:6">
      <c r="D209" s="129"/>
      <c r="E209" s="121"/>
      <c r="F209" s="121"/>
    </row>
    <row r="210" spans="4:6">
      <c r="D210" s="129"/>
      <c r="E210" s="121"/>
      <c r="F210" s="121"/>
    </row>
    <row r="211" spans="4:6">
      <c r="D211" s="129"/>
      <c r="E211" s="121"/>
      <c r="F211" s="121"/>
    </row>
    <row r="212" spans="4:6">
      <c r="D212" s="129"/>
      <c r="E212" s="121"/>
      <c r="F212" s="121"/>
    </row>
    <row r="213" spans="4:6">
      <c r="D213" s="129"/>
      <c r="E213" s="121"/>
      <c r="F213" s="121"/>
    </row>
    <row r="214" spans="4:6">
      <c r="D214" s="129"/>
      <c r="E214" s="121"/>
      <c r="F214" s="121"/>
    </row>
    <row r="215" spans="4:6">
      <c r="D215" s="129"/>
      <c r="E215" s="121"/>
      <c r="F215" s="121"/>
    </row>
    <row r="216" spans="4:6">
      <c r="D216" s="129"/>
      <c r="E216" s="121"/>
      <c r="F216" s="121"/>
    </row>
    <row r="217" spans="4:6">
      <c r="D217" s="129"/>
      <c r="E217" s="121"/>
      <c r="F217" s="121"/>
    </row>
    <row r="218" spans="4:6">
      <c r="D218" s="129"/>
      <c r="E218" s="121"/>
      <c r="F218" s="121"/>
    </row>
    <row r="219" spans="4:6">
      <c r="D219" s="129"/>
      <c r="E219" s="121"/>
      <c r="F219" s="121"/>
    </row>
    <row r="220" spans="4:6">
      <c r="D220" s="129"/>
      <c r="E220" s="121"/>
      <c r="F220" s="121"/>
    </row>
    <row r="221" spans="4:6">
      <c r="D221" s="129"/>
      <c r="E221" s="121"/>
      <c r="F221" s="121"/>
    </row>
    <row r="222" spans="4:6">
      <c r="D222" s="129"/>
      <c r="E222" s="121"/>
      <c r="F222" s="121"/>
    </row>
    <row r="223" spans="4:6">
      <c r="D223" s="129"/>
      <c r="E223" s="121"/>
      <c r="F223" s="121"/>
    </row>
    <row r="224" spans="4:6">
      <c r="D224" s="129"/>
      <c r="E224" s="121"/>
      <c r="F224" s="121"/>
    </row>
    <row r="225" spans="4:6">
      <c r="D225" s="129"/>
      <c r="E225" s="121"/>
      <c r="F225" s="121"/>
    </row>
    <row r="226" spans="4:6">
      <c r="D226" s="129"/>
      <c r="E226" s="121"/>
      <c r="F226" s="121"/>
    </row>
    <row r="227" spans="4:6">
      <c r="D227" s="129"/>
      <c r="E227" s="121"/>
      <c r="F227" s="121"/>
    </row>
    <row r="228" spans="4:6">
      <c r="D228" s="129"/>
      <c r="E228" s="121"/>
      <c r="F228" s="121"/>
    </row>
    <row r="229" spans="4:6">
      <c r="D229" s="129"/>
      <c r="E229" s="121"/>
      <c r="F229" s="121"/>
    </row>
    <row r="230" spans="4:6">
      <c r="D230" s="129"/>
      <c r="E230" s="121"/>
      <c r="F230" s="121"/>
    </row>
    <row r="231" spans="4:6">
      <c r="D231" s="129"/>
      <c r="E231" s="121"/>
      <c r="F231" s="121"/>
    </row>
    <row r="232" spans="4:6">
      <c r="D232" s="129"/>
      <c r="E232" s="121"/>
      <c r="F232" s="121"/>
    </row>
    <row r="233" spans="4:6">
      <c r="D233" s="129"/>
      <c r="E233" s="121"/>
      <c r="F233" s="121"/>
    </row>
    <row r="234" spans="4:6">
      <c r="D234" s="129"/>
      <c r="E234" s="121"/>
      <c r="F234" s="121"/>
    </row>
    <row r="235" spans="4:6">
      <c r="D235" s="129"/>
      <c r="E235" s="121"/>
      <c r="F235" s="121"/>
    </row>
    <row r="236" spans="4:6">
      <c r="D236" s="129"/>
      <c r="E236" s="121"/>
      <c r="F236" s="121"/>
    </row>
    <row r="237" spans="4:6">
      <c r="D237" s="129"/>
      <c r="E237" s="121"/>
      <c r="F237" s="121"/>
    </row>
    <row r="238" spans="4:6">
      <c r="D238" s="129"/>
      <c r="E238" s="121"/>
      <c r="F238" s="121"/>
    </row>
    <row r="239" spans="4:6">
      <c r="D239" s="129"/>
      <c r="E239" s="121"/>
      <c r="F239" s="121"/>
    </row>
    <row r="240" spans="4:6">
      <c r="D240" s="129"/>
      <c r="E240" s="121"/>
      <c r="F240" s="121"/>
    </row>
    <row r="241" spans="4:6">
      <c r="D241" s="129"/>
      <c r="E241" s="121"/>
      <c r="F241" s="121"/>
    </row>
    <row r="242" spans="4:6">
      <c r="D242" s="129"/>
      <c r="E242" s="121"/>
      <c r="F242" s="121"/>
    </row>
    <row r="243" spans="4:6">
      <c r="D243" s="129"/>
      <c r="E243" s="121"/>
      <c r="F243" s="121"/>
    </row>
    <row r="244" spans="4:6">
      <c r="D244" s="129"/>
      <c r="E244" s="121"/>
      <c r="F244" s="121"/>
    </row>
    <row r="245" spans="4:6">
      <c r="D245" s="129"/>
      <c r="E245" s="121"/>
      <c r="F245" s="121"/>
    </row>
    <row r="246" spans="4:6">
      <c r="D246" s="129"/>
      <c r="E246" s="121"/>
      <c r="F246" s="121"/>
    </row>
    <row r="247" spans="4:6">
      <c r="D247" s="129"/>
      <c r="E247" s="121"/>
      <c r="F247" s="121"/>
    </row>
    <row r="248" spans="4:6">
      <c r="D248" s="129"/>
      <c r="E248" s="121"/>
      <c r="F248" s="121"/>
    </row>
    <row r="249" spans="4:6">
      <c r="D249" s="129"/>
      <c r="E249" s="121"/>
      <c r="F249" s="121"/>
    </row>
    <row r="250" spans="4:6">
      <c r="D250" s="129"/>
      <c r="E250" s="121"/>
      <c r="F250" s="121"/>
    </row>
    <row r="251" spans="4:6">
      <c r="D251" s="129"/>
      <c r="E251" s="121"/>
      <c r="F251" s="121"/>
    </row>
    <row r="252" spans="4:6">
      <c r="D252" s="129"/>
      <c r="E252" s="121"/>
      <c r="F252" s="121"/>
    </row>
    <row r="253" spans="4:6">
      <c r="D253" s="129"/>
      <c r="E253" s="121"/>
      <c r="F253" s="121"/>
    </row>
    <row r="254" spans="4:6">
      <c r="D254" s="129"/>
      <c r="E254" s="121"/>
      <c r="F254" s="121"/>
    </row>
    <row r="255" spans="4:6">
      <c r="D255" s="129"/>
      <c r="E255" s="121"/>
      <c r="F255" s="121"/>
    </row>
    <row r="256" spans="4:6">
      <c r="D256" s="129"/>
      <c r="E256" s="121"/>
      <c r="F256" s="121"/>
    </row>
    <row r="257" spans="4:6">
      <c r="D257" s="129"/>
      <c r="E257" s="121"/>
      <c r="F257" s="121"/>
    </row>
    <row r="258" spans="4:6">
      <c r="D258" s="129"/>
      <c r="E258" s="121"/>
      <c r="F258" s="121"/>
    </row>
    <row r="259" spans="4:6">
      <c r="D259" s="129"/>
      <c r="E259" s="121"/>
      <c r="F259" s="121"/>
    </row>
    <row r="260" spans="4:6">
      <c r="D260" s="129"/>
      <c r="E260" s="121"/>
      <c r="F260" s="121"/>
    </row>
    <row r="261" spans="4:6">
      <c r="D261" s="129"/>
      <c r="E261" s="121"/>
      <c r="F261" s="121"/>
    </row>
    <row r="262" spans="4:6">
      <c r="D262" s="129"/>
      <c r="E262" s="121"/>
      <c r="F262" s="121"/>
    </row>
    <row r="263" spans="4:6">
      <c r="D263" s="129"/>
      <c r="E263" s="121"/>
      <c r="F263" s="121"/>
    </row>
    <row r="264" spans="4:6">
      <c r="D264" s="129"/>
      <c r="E264" s="121"/>
      <c r="F264" s="121"/>
    </row>
    <row r="265" spans="4:6">
      <c r="D265" s="129"/>
      <c r="E265" s="121"/>
      <c r="F265" s="121"/>
    </row>
    <row r="266" spans="4:6">
      <c r="D266" s="129"/>
      <c r="E266" s="121"/>
      <c r="F266" s="121"/>
    </row>
    <row r="267" spans="4:6">
      <c r="D267" s="129"/>
      <c r="E267" s="121"/>
      <c r="F267" s="121"/>
    </row>
    <row r="268" spans="4:6">
      <c r="D268" s="129"/>
      <c r="E268" s="121"/>
      <c r="F268" s="121"/>
    </row>
    <row r="269" spans="4:6">
      <c r="D269" s="129"/>
      <c r="E269" s="121"/>
      <c r="F269" s="121"/>
    </row>
    <row r="270" spans="4:6">
      <c r="D270" s="129"/>
      <c r="E270" s="121"/>
      <c r="F270" s="121"/>
    </row>
    <row r="271" spans="4:6">
      <c r="D271" s="129"/>
      <c r="E271" s="121"/>
      <c r="F271" s="121"/>
    </row>
    <row r="272" spans="4:6">
      <c r="D272" s="129"/>
      <c r="E272" s="121"/>
      <c r="F272" s="121"/>
    </row>
    <row r="273" spans="4:6">
      <c r="D273" s="129"/>
      <c r="E273" s="121"/>
      <c r="F273" s="121"/>
    </row>
    <row r="274" spans="4:6">
      <c r="D274" s="129"/>
      <c r="E274" s="121"/>
      <c r="F274" s="121"/>
    </row>
    <row r="275" spans="4:6">
      <c r="D275" s="129"/>
      <c r="E275" s="121"/>
      <c r="F275" s="121"/>
    </row>
    <row r="276" spans="4:6">
      <c r="D276" s="129"/>
      <c r="E276" s="121"/>
      <c r="F276" s="121"/>
    </row>
    <row r="277" spans="4:6">
      <c r="D277" s="129"/>
      <c r="E277" s="121"/>
      <c r="F277" s="121"/>
    </row>
    <row r="278" spans="4:6">
      <c r="D278" s="129"/>
      <c r="E278" s="121"/>
      <c r="F278" s="121"/>
    </row>
    <row r="279" spans="4:6">
      <c r="D279" s="129"/>
      <c r="E279" s="121"/>
      <c r="F279" s="121"/>
    </row>
    <row r="280" spans="4:6">
      <c r="D280" s="129"/>
      <c r="E280" s="121"/>
      <c r="F280" s="121"/>
    </row>
    <row r="281" spans="4:6">
      <c r="D281" s="129"/>
      <c r="E281" s="121"/>
      <c r="F281" s="121"/>
    </row>
    <row r="282" spans="4:6">
      <c r="D282" s="129"/>
      <c r="E282" s="121"/>
      <c r="F282" s="121"/>
    </row>
    <row r="283" spans="4:6">
      <c r="D283" s="129"/>
      <c r="E283" s="121"/>
      <c r="F283" s="121"/>
    </row>
    <row r="284" spans="4:6">
      <c r="D284" s="129"/>
      <c r="E284" s="121"/>
      <c r="F284" s="121"/>
    </row>
    <row r="285" spans="4:6">
      <c r="D285" s="129"/>
      <c r="E285" s="121"/>
      <c r="F285" s="121"/>
    </row>
    <row r="286" spans="4:6">
      <c r="D286" s="129"/>
      <c r="E286" s="121"/>
      <c r="F286" s="121"/>
    </row>
    <row r="287" spans="4:6">
      <c r="D287" s="129"/>
      <c r="E287" s="121"/>
      <c r="F287" s="121"/>
    </row>
    <row r="288" spans="4:6">
      <c r="D288" s="129"/>
      <c r="E288" s="121"/>
      <c r="F288" s="121"/>
    </row>
    <row r="289" spans="4:6">
      <c r="D289" s="129"/>
      <c r="E289" s="121"/>
      <c r="F289" s="121"/>
    </row>
    <row r="290" spans="4:6">
      <c r="D290" s="129"/>
      <c r="E290" s="121"/>
      <c r="F290" s="121"/>
    </row>
    <row r="291" spans="4:6">
      <c r="D291" s="129"/>
      <c r="E291" s="121"/>
      <c r="F291" s="121"/>
    </row>
    <row r="292" spans="4:6">
      <c r="D292" s="129"/>
      <c r="E292" s="121"/>
      <c r="F292" s="121"/>
    </row>
    <row r="293" spans="4:6">
      <c r="D293" s="129"/>
      <c r="E293" s="121"/>
      <c r="F293" s="121"/>
    </row>
    <row r="294" spans="4:6">
      <c r="D294" s="129"/>
      <c r="E294" s="121"/>
      <c r="F294" s="121"/>
    </row>
    <row r="295" spans="4:6">
      <c r="D295" s="129"/>
      <c r="E295" s="121"/>
      <c r="F295" s="121"/>
    </row>
    <row r="296" spans="4:6">
      <c r="D296" s="129"/>
      <c r="E296" s="121"/>
      <c r="F296" s="121"/>
    </row>
    <row r="297" spans="4:6">
      <c r="D297" s="129"/>
      <c r="E297" s="121"/>
      <c r="F297" s="121"/>
    </row>
    <row r="298" spans="4:6">
      <c r="D298" s="129"/>
      <c r="E298" s="121"/>
      <c r="F298" s="121"/>
    </row>
    <row r="299" spans="4:6">
      <c r="D299" s="129"/>
      <c r="E299" s="121"/>
      <c r="F299" s="121"/>
    </row>
    <row r="300" spans="4:6">
      <c r="D300" s="129"/>
      <c r="E300" s="121"/>
      <c r="F300" s="121"/>
    </row>
    <row r="301" spans="4:6">
      <c r="D301" s="129"/>
      <c r="E301" s="121"/>
      <c r="F301" s="121"/>
    </row>
    <row r="302" spans="4:6">
      <c r="D302" s="129"/>
      <c r="E302" s="121"/>
      <c r="F302" s="121"/>
    </row>
    <row r="303" spans="4:6">
      <c r="D303" s="129"/>
      <c r="E303" s="121"/>
      <c r="F303" s="121"/>
    </row>
    <row r="304" spans="4:6">
      <c r="D304" s="129"/>
      <c r="E304" s="121"/>
      <c r="F304" s="121"/>
    </row>
    <row r="305" spans="4:6">
      <c r="D305" s="129"/>
      <c r="E305" s="121"/>
      <c r="F305" s="121"/>
    </row>
    <row r="306" spans="4:6">
      <c r="D306" s="129"/>
      <c r="E306" s="121"/>
      <c r="F306" s="121"/>
    </row>
    <row r="307" spans="4:6">
      <c r="D307" s="129"/>
      <c r="E307" s="121"/>
      <c r="F307" s="121"/>
    </row>
    <row r="308" spans="4:6">
      <c r="D308" s="129"/>
      <c r="E308" s="121"/>
      <c r="F308" s="121"/>
    </row>
    <row r="309" spans="4:6">
      <c r="D309" s="129"/>
      <c r="E309" s="121"/>
      <c r="F309" s="121"/>
    </row>
    <row r="310" spans="4:6">
      <c r="D310" s="129"/>
      <c r="E310" s="121"/>
      <c r="F310" s="121"/>
    </row>
    <row r="311" spans="4:6">
      <c r="D311" s="129"/>
      <c r="E311" s="121"/>
      <c r="F311" s="121"/>
    </row>
    <row r="312" spans="4:6">
      <c r="D312" s="129"/>
      <c r="E312" s="121"/>
      <c r="F312" s="121"/>
    </row>
    <row r="313" spans="4:6">
      <c r="D313" s="129"/>
      <c r="E313" s="121"/>
      <c r="F313" s="121"/>
    </row>
    <row r="314" spans="4:6">
      <c r="D314" s="129"/>
      <c r="E314" s="121"/>
      <c r="F314" s="121"/>
    </row>
    <row r="315" spans="4:6">
      <c r="D315" s="129"/>
      <c r="E315" s="121"/>
      <c r="F315" s="121"/>
    </row>
    <row r="316" spans="4:6">
      <c r="D316" s="129"/>
      <c r="E316" s="121"/>
      <c r="F316" s="121"/>
    </row>
    <row r="317" spans="4:6">
      <c r="D317" s="129"/>
      <c r="E317" s="121"/>
      <c r="F317" s="121"/>
    </row>
    <row r="318" spans="4:6">
      <c r="D318" s="129"/>
      <c r="E318" s="121"/>
      <c r="F318" s="121"/>
    </row>
    <row r="319" spans="4:6">
      <c r="D319" s="129"/>
      <c r="E319" s="121"/>
      <c r="F319" s="121"/>
    </row>
    <row r="320" spans="4:6">
      <c r="D320" s="129"/>
      <c r="E320" s="121"/>
      <c r="F320" s="121"/>
    </row>
    <row r="321" spans="4:6">
      <c r="D321" s="129"/>
      <c r="E321" s="121"/>
      <c r="F321" s="121"/>
    </row>
    <row r="322" spans="4:6">
      <c r="D322" s="129"/>
      <c r="E322" s="121"/>
      <c r="F322" s="121"/>
    </row>
    <row r="323" spans="4:6">
      <c r="D323" s="129"/>
      <c r="E323" s="121"/>
      <c r="F323" s="121"/>
    </row>
    <row r="324" spans="4:6">
      <c r="D324" s="129"/>
      <c r="E324" s="121"/>
      <c r="F324" s="121"/>
    </row>
    <row r="325" spans="4:6">
      <c r="D325" s="129"/>
      <c r="E325" s="121"/>
      <c r="F325" s="121"/>
    </row>
    <row r="326" spans="4:6">
      <c r="D326" s="129"/>
      <c r="E326" s="121"/>
      <c r="F326" s="121"/>
    </row>
    <row r="327" spans="4:6">
      <c r="D327" s="129"/>
      <c r="E327" s="121"/>
      <c r="F327" s="121"/>
    </row>
    <row r="328" spans="4:6">
      <c r="D328" s="129"/>
      <c r="E328" s="121"/>
      <c r="F328" s="121"/>
    </row>
    <row r="329" spans="4:6">
      <c r="D329" s="129"/>
      <c r="E329" s="121"/>
      <c r="F329" s="121"/>
    </row>
    <row r="330" spans="4:6">
      <c r="D330" s="129"/>
      <c r="E330" s="121"/>
      <c r="F330" s="121"/>
    </row>
    <row r="331" spans="4:6">
      <c r="D331" s="129"/>
      <c r="E331" s="121"/>
      <c r="F331" s="121"/>
    </row>
    <row r="332" spans="4:6">
      <c r="D332" s="129"/>
      <c r="E332" s="121"/>
      <c r="F332" s="121"/>
    </row>
    <row r="333" spans="4:6">
      <c r="D333" s="129"/>
      <c r="E333" s="121"/>
      <c r="F333" s="121"/>
    </row>
    <row r="334" spans="4:6">
      <c r="D334" s="129"/>
      <c r="E334" s="121"/>
      <c r="F334" s="121"/>
    </row>
    <row r="335" spans="4:6">
      <c r="D335" s="129"/>
      <c r="E335" s="121"/>
      <c r="F335" s="121"/>
    </row>
    <row r="336" spans="4:6">
      <c r="D336" s="129"/>
      <c r="E336" s="121"/>
      <c r="F336" s="121"/>
    </row>
    <row r="337" spans="4:6">
      <c r="D337" s="129"/>
      <c r="E337" s="121"/>
      <c r="F337" s="121"/>
    </row>
    <row r="338" spans="4:6">
      <c r="D338" s="129"/>
      <c r="E338" s="121"/>
      <c r="F338" s="121"/>
    </row>
    <row r="339" spans="4:6">
      <c r="D339" s="129"/>
      <c r="E339" s="121"/>
      <c r="F339" s="121"/>
    </row>
    <row r="340" spans="4:6">
      <c r="D340" s="129"/>
      <c r="E340" s="121"/>
      <c r="F340" s="121"/>
    </row>
    <row r="341" spans="4:6">
      <c r="D341" s="129"/>
      <c r="E341" s="121"/>
      <c r="F341" s="121"/>
    </row>
    <row r="342" spans="4:6">
      <c r="D342" s="129"/>
      <c r="E342" s="121"/>
      <c r="F342" s="121"/>
    </row>
    <row r="343" spans="4:6">
      <c r="D343" s="129"/>
      <c r="E343" s="121"/>
      <c r="F343" s="121"/>
    </row>
    <row r="344" spans="4:6">
      <c r="D344" s="129"/>
      <c r="E344" s="121"/>
      <c r="F344" s="121"/>
    </row>
    <row r="345" spans="4:6">
      <c r="D345" s="129"/>
      <c r="E345" s="121"/>
      <c r="F345" s="121"/>
    </row>
    <row r="346" spans="4:6">
      <c r="D346" s="129"/>
      <c r="E346" s="121"/>
      <c r="F346" s="121"/>
    </row>
    <row r="347" spans="4:6">
      <c r="D347" s="129"/>
      <c r="E347" s="121"/>
      <c r="F347" s="121"/>
    </row>
    <row r="348" spans="4:6">
      <c r="D348" s="129"/>
      <c r="E348" s="121"/>
      <c r="F348" s="121"/>
    </row>
    <row r="349" spans="4:6">
      <c r="D349" s="129"/>
      <c r="E349" s="121"/>
      <c r="F349" s="121"/>
    </row>
    <row r="350" spans="4:6">
      <c r="D350" s="129"/>
      <c r="E350" s="121"/>
      <c r="F350" s="121"/>
    </row>
    <row r="351" spans="4:6">
      <c r="D351" s="129"/>
      <c r="E351" s="121"/>
      <c r="F351" s="121"/>
    </row>
    <row r="352" spans="4:6">
      <c r="D352" s="129"/>
      <c r="E352" s="121"/>
      <c r="F352" s="121"/>
    </row>
    <row r="353" spans="4:6">
      <c r="D353" s="129"/>
      <c r="E353" s="121"/>
      <c r="F353" s="121"/>
    </row>
    <row r="354" spans="4:6">
      <c r="D354" s="129"/>
      <c r="E354" s="121"/>
      <c r="F354" s="121"/>
    </row>
    <row r="355" spans="4:6">
      <c r="D355" s="129"/>
      <c r="E355" s="121"/>
      <c r="F355" s="121"/>
    </row>
    <row r="356" spans="4:6">
      <c r="D356" s="129"/>
      <c r="E356" s="121"/>
      <c r="F356" s="121"/>
    </row>
    <row r="357" spans="4:6">
      <c r="D357" s="129"/>
      <c r="E357" s="121"/>
      <c r="F357" s="121"/>
    </row>
    <row r="358" spans="4:6">
      <c r="D358" s="129"/>
      <c r="E358" s="121"/>
      <c r="F358" s="121"/>
    </row>
    <row r="359" spans="4:6">
      <c r="D359" s="129"/>
      <c r="E359" s="121"/>
      <c r="F359" s="121"/>
    </row>
    <row r="360" spans="4:6">
      <c r="D360" s="129"/>
      <c r="E360" s="121"/>
      <c r="F360" s="121"/>
    </row>
    <row r="361" spans="4:6">
      <c r="D361" s="129"/>
      <c r="E361" s="121"/>
      <c r="F361" s="121"/>
    </row>
    <row r="362" spans="4:6">
      <c r="D362" s="129"/>
      <c r="E362" s="121"/>
      <c r="F362" s="121"/>
    </row>
    <row r="363" spans="4:6">
      <c r="D363" s="129"/>
      <c r="E363" s="121"/>
      <c r="F363" s="121"/>
    </row>
    <row r="364" spans="4:6">
      <c r="D364" s="129"/>
      <c r="E364" s="121"/>
      <c r="F364" s="121"/>
    </row>
    <row r="365" spans="4:6">
      <c r="D365" s="129"/>
      <c r="E365" s="121"/>
      <c r="F365" s="121"/>
    </row>
    <row r="366" spans="4:6">
      <c r="D366" s="129"/>
      <c r="E366" s="121"/>
      <c r="F366" s="121"/>
    </row>
    <row r="367" spans="4:6">
      <c r="D367" s="129"/>
      <c r="E367" s="121"/>
      <c r="F367" s="121"/>
    </row>
    <row r="368" spans="4:6">
      <c r="D368" s="129"/>
      <c r="E368" s="121"/>
      <c r="F368" s="121"/>
    </row>
    <row r="369" spans="4:6">
      <c r="D369" s="129"/>
      <c r="E369" s="121"/>
      <c r="F369" s="121"/>
    </row>
    <row r="370" spans="4:6">
      <c r="D370" s="129"/>
      <c r="E370" s="121"/>
      <c r="F370" s="121"/>
    </row>
    <row r="371" spans="4:6">
      <c r="D371" s="129"/>
      <c r="E371" s="121"/>
      <c r="F371" s="121"/>
    </row>
    <row r="372" spans="4:6">
      <c r="D372" s="129"/>
      <c r="E372" s="121"/>
      <c r="F372" s="121"/>
    </row>
    <row r="373" spans="4:6">
      <c r="D373" s="129"/>
      <c r="E373" s="121"/>
      <c r="F373" s="121"/>
    </row>
    <row r="374" spans="4:6">
      <c r="D374" s="129"/>
      <c r="E374" s="121"/>
      <c r="F374" s="121"/>
    </row>
    <row r="375" spans="4:6">
      <c r="D375" s="129"/>
      <c r="E375" s="121"/>
      <c r="F375" s="121"/>
    </row>
    <row r="376" spans="4:6">
      <c r="D376" s="129"/>
      <c r="E376" s="121"/>
      <c r="F376" s="121"/>
    </row>
    <row r="377" spans="4:6">
      <c r="D377" s="129"/>
      <c r="E377" s="121"/>
      <c r="F377" s="121"/>
    </row>
    <row r="378" spans="4:6">
      <c r="D378" s="129"/>
      <c r="E378" s="121"/>
      <c r="F378" s="121"/>
    </row>
    <row r="379" spans="4:6">
      <c r="D379" s="129"/>
      <c r="E379" s="121"/>
      <c r="F379" s="121"/>
    </row>
    <row r="380" spans="4:6">
      <c r="D380" s="129"/>
      <c r="E380" s="121"/>
      <c r="F380" s="121"/>
    </row>
    <row r="381" spans="4:6">
      <c r="D381" s="129"/>
      <c r="E381" s="121"/>
      <c r="F381" s="121"/>
    </row>
    <row r="382" spans="4:6">
      <c r="D382" s="129"/>
      <c r="E382" s="121"/>
      <c r="F382" s="121"/>
    </row>
    <row r="383" spans="4:6">
      <c r="D383" s="129"/>
      <c r="E383" s="121"/>
      <c r="F383" s="121"/>
    </row>
    <row r="384" spans="4:6">
      <c r="D384" s="129"/>
      <c r="E384" s="121"/>
      <c r="F384" s="121"/>
    </row>
    <row r="385" spans="4:6">
      <c r="D385" s="129"/>
      <c r="E385" s="121"/>
      <c r="F385" s="121"/>
    </row>
    <row r="386" spans="4:6">
      <c r="D386" s="129"/>
      <c r="E386" s="121"/>
      <c r="F386" s="121"/>
    </row>
    <row r="387" spans="4:6">
      <c r="D387" s="129"/>
      <c r="E387" s="121"/>
      <c r="F387" s="121"/>
    </row>
    <row r="388" spans="4:6">
      <c r="D388" s="129"/>
      <c r="E388" s="121"/>
      <c r="F388" s="121"/>
    </row>
    <row r="389" spans="4:6">
      <c r="D389" s="129"/>
      <c r="E389" s="121"/>
      <c r="F389" s="121"/>
    </row>
    <row r="390" spans="4:6">
      <c r="D390" s="129"/>
      <c r="E390" s="121"/>
      <c r="F390" s="121"/>
    </row>
    <row r="391" spans="4:6">
      <c r="D391" s="129"/>
      <c r="E391" s="121"/>
      <c r="F391" s="121"/>
    </row>
    <row r="392" spans="4:6">
      <c r="D392" s="129"/>
      <c r="E392" s="121"/>
      <c r="F392" s="121"/>
    </row>
    <row r="393" spans="4:6">
      <c r="D393" s="129"/>
      <c r="E393" s="121"/>
      <c r="F393" s="121"/>
    </row>
    <row r="394" spans="4:6">
      <c r="D394" s="129"/>
      <c r="E394" s="121"/>
      <c r="F394" s="121"/>
    </row>
    <row r="395" spans="4:6">
      <c r="D395" s="129"/>
      <c r="E395" s="121"/>
      <c r="F395" s="121"/>
    </row>
    <row r="396" spans="4:6">
      <c r="D396" s="129"/>
      <c r="E396" s="121"/>
      <c r="F396" s="121"/>
    </row>
    <row r="397" spans="4:6">
      <c r="D397" s="129"/>
      <c r="E397" s="121"/>
      <c r="F397" s="121"/>
    </row>
    <row r="398" spans="4:6">
      <c r="D398" s="129"/>
      <c r="E398" s="121"/>
      <c r="F398" s="121"/>
    </row>
    <row r="399" spans="4:6">
      <c r="D399" s="129"/>
      <c r="E399" s="121"/>
      <c r="F399" s="121"/>
    </row>
    <row r="400" spans="4:6">
      <c r="D400" s="129"/>
      <c r="E400" s="121"/>
      <c r="F400" s="121"/>
    </row>
    <row r="401" spans="4:6">
      <c r="D401" s="129"/>
      <c r="E401" s="121"/>
      <c r="F401" s="121"/>
    </row>
    <row r="402" spans="4:6">
      <c r="D402" s="129"/>
      <c r="E402" s="121"/>
      <c r="F402" s="121"/>
    </row>
    <row r="403" spans="4:6">
      <c r="D403" s="129"/>
      <c r="E403" s="121"/>
      <c r="F403" s="121"/>
    </row>
    <row r="404" spans="4:6">
      <c r="D404" s="129"/>
      <c r="E404" s="121"/>
      <c r="F404" s="121"/>
    </row>
    <row r="405" spans="4:6">
      <c r="D405" s="129"/>
      <c r="E405" s="121"/>
      <c r="F405" s="121"/>
    </row>
    <row r="406" spans="4:6">
      <c r="D406" s="129"/>
      <c r="E406" s="121"/>
      <c r="F406" s="121"/>
    </row>
    <row r="407" spans="4:6">
      <c r="D407" s="129"/>
      <c r="E407" s="121"/>
      <c r="F407" s="121"/>
    </row>
    <row r="408" spans="4:6">
      <c r="D408" s="129"/>
      <c r="E408" s="121"/>
      <c r="F408" s="121"/>
    </row>
    <row r="409" spans="4:6">
      <c r="D409" s="129"/>
      <c r="E409" s="121"/>
      <c r="F409" s="121"/>
    </row>
    <row r="410" spans="4:6">
      <c r="D410" s="129"/>
      <c r="E410" s="121"/>
      <c r="F410" s="121"/>
    </row>
    <row r="411" spans="4:6">
      <c r="D411" s="129"/>
      <c r="E411" s="121"/>
      <c r="F411" s="121"/>
    </row>
    <row r="412" spans="4:6">
      <c r="D412" s="129"/>
      <c r="E412" s="121"/>
      <c r="F412" s="121"/>
    </row>
    <row r="413" spans="4:6">
      <c r="D413" s="129"/>
      <c r="E413" s="121"/>
      <c r="F413" s="121"/>
    </row>
    <row r="414" spans="4:6">
      <c r="D414" s="129"/>
      <c r="E414" s="121"/>
      <c r="F414" s="121"/>
    </row>
    <row r="415" spans="4:6">
      <c r="D415" s="129"/>
      <c r="E415" s="121"/>
      <c r="F415" s="121"/>
    </row>
    <row r="416" spans="4:6">
      <c r="D416" s="129"/>
      <c r="E416" s="121"/>
      <c r="F416" s="121"/>
    </row>
    <row r="417" spans="4:6">
      <c r="D417" s="129"/>
      <c r="E417" s="121"/>
      <c r="F417" s="121"/>
    </row>
    <row r="418" spans="4:6">
      <c r="D418" s="129"/>
      <c r="E418" s="121"/>
      <c r="F418" s="121"/>
    </row>
    <row r="419" spans="4:6">
      <c r="D419" s="129"/>
      <c r="E419" s="121"/>
      <c r="F419" s="121"/>
    </row>
    <row r="420" spans="4:6">
      <c r="D420" s="129"/>
      <c r="E420" s="121"/>
      <c r="F420" s="121"/>
    </row>
    <row r="421" spans="4:6">
      <c r="D421" s="129"/>
      <c r="E421" s="121"/>
      <c r="F421" s="121"/>
    </row>
    <row r="422" spans="4:6">
      <c r="D422" s="129"/>
      <c r="E422" s="121"/>
      <c r="F422" s="121"/>
    </row>
    <row r="423" spans="4:6">
      <c r="D423" s="129"/>
      <c r="E423" s="121"/>
      <c r="F423" s="121"/>
    </row>
    <row r="424" spans="4:6">
      <c r="D424" s="129"/>
      <c r="E424" s="121"/>
      <c r="F424" s="121"/>
    </row>
    <row r="425" spans="4:6">
      <c r="D425" s="129"/>
      <c r="E425" s="121"/>
      <c r="F425" s="121"/>
    </row>
    <row r="426" spans="4:6">
      <c r="D426" s="129"/>
      <c r="E426" s="121"/>
      <c r="F426" s="121"/>
    </row>
    <row r="427" spans="4:6">
      <c r="D427" s="129"/>
      <c r="E427" s="121"/>
      <c r="F427" s="121"/>
    </row>
    <row r="428" spans="4:6">
      <c r="D428" s="129"/>
      <c r="E428" s="121"/>
      <c r="F428" s="121"/>
    </row>
  </sheetData>
  <mergeCells count="16">
    <mergeCell ref="A1:A4"/>
    <mergeCell ref="B1:C4"/>
    <mergeCell ref="F1:M4"/>
    <mergeCell ref="N2:N3"/>
    <mergeCell ref="B6:C6"/>
    <mergeCell ref="D6:N6"/>
    <mergeCell ref="B26:C26"/>
    <mergeCell ref="D26:N26"/>
    <mergeCell ref="B29:C29"/>
    <mergeCell ref="D29:N29"/>
    <mergeCell ref="B11:C11"/>
    <mergeCell ref="D11:N11"/>
    <mergeCell ref="B15:C15"/>
    <mergeCell ref="D15:N15"/>
    <mergeCell ref="B21:C21"/>
    <mergeCell ref="D21:N21"/>
  </mergeCells>
  <conditionalFormatting sqref="H30:H32 H27:H28 H7:H10 H12:H14 H16:H20 H22:H25">
    <cfRule type="expression" dxfId="2" priority="1" stopIfTrue="1">
      <formula>G7&lt;2</formula>
    </cfRule>
    <cfRule type="expression" dxfId="1" priority="2" stopIfTrue="1">
      <formula>AND(G7&gt;1,G7&lt;3)</formula>
    </cfRule>
    <cfRule type="expression" dxfId="0" priority="3" stopIfTrue="1">
      <formula>G7&gt;2</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1"/>
  <sheetViews>
    <sheetView workbookViewId="0">
      <selection activeCell="O7" sqref="O7"/>
    </sheetView>
  </sheetViews>
  <sheetFormatPr defaultColWidth="11.44140625" defaultRowHeight="14.4"/>
  <cols>
    <col min="1" max="1" width="9.109375" style="232" customWidth="1"/>
    <col min="2" max="2" width="18.88671875" style="232" customWidth="1"/>
    <col min="3" max="4" width="9.109375" style="232" customWidth="1"/>
    <col min="5" max="5" width="11.33203125" style="232" bestFit="1" customWidth="1"/>
    <col min="6" max="11" width="9.109375" style="232" customWidth="1"/>
    <col min="12" max="12" width="12.33203125" style="232" bestFit="1" customWidth="1"/>
    <col min="13" max="256" width="11.44140625" style="232"/>
    <col min="257" max="257" width="9.109375" style="232" customWidth="1"/>
    <col min="258" max="258" width="18.88671875" style="232" customWidth="1"/>
    <col min="259" max="267" width="9.109375" style="232" customWidth="1"/>
    <col min="268" max="268" width="12.33203125" style="232" bestFit="1" customWidth="1"/>
    <col min="269" max="512" width="11.44140625" style="232"/>
    <col min="513" max="513" width="9.109375" style="232" customWidth="1"/>
    <col min="514" max="514" width="18.88671875" style="232" customWidth="1"/>
    <col min="515" max="523" width="9.109375" style="232" customWidth="1"/>
    <col min="524" max="524" width="12.33203125" style="232" bestFit="1" customWidth="1"/>
    <col min="525" max="768" width="11.44140625" style="232"/>
    <col min="769" max="769" width="9.109375" style="232" customWidth="1"/>
    <col min="770" max="770" width="18.88671875" style="232" customWidth="1"/>
    <col min="771" max="779" width="9.109375" style="232" customWidth="1"/>
    <col min="780" max="780" width="12.33203125" style="232" bestFit="1" customWidth="1"/>
    <col min="781" max="1024" width="11.44140625" style="232"/>
    <col min="1025" max="1025" width="9.109375" style="232" customWidth="1"/>
    <col min="1026" max="1026" width="18.88671875" style="232" customWidth="1"/>
    <col min="1027" max="1035" width="9.109375" style="232" customWidth="1"/>
    <col min="1036" max="1036" width="12.33203125" style="232" bestFit="1" customWidth="1"/>
    <col min="1037" max="1280" width="11.44140625" style="232"/>
    <col min="1281" max="1281" width="9.109375" style="232" customWidth="1"/>
    <col min="1282" max="1282" width="18.88671875" style="232" customWidth="1"/>
    <col min="1283" max="1291" width="9.109375" style="232" customWidth="1"/>
    <col min="1292" max="1292" width="12.33203125" style="232" bestFit="1" customWidth="1"/>
    <col min="1293" max="1536" width="11.44140625" style="232"/>
    <col min="1537" max="1537" width="9.109375" style="232" customWidth="1"/>
    <col min="1538" max="1538" width="18.88671875" style="232" customWidth="1"/>
    <col min="1539" max="1547" width="9.109375" style="232" customWidth="1"/>
    <col min="1548" max="1548" width="12.33203125" style="232" bestFit="1" customWidth="1"/>
    <col min="1549" max="1792" width="11.44140625" style="232"/>
    <col min="1793" max="1793" width="9.109375" style="232" customWidth="1"/>
    <col min="1794" max="1794" width="18.88671875" style="232" customWidth="1"/>
    <col min="1795" max="1803" width="9.109375" style="232" customWidth="1"/>
    <col min="1804" max="1804" width="12.33203125" style="232" bestFit="1" customWidth="1"/>
    <col min="1805" max="2048" width="11.44140625" style="232"/>
    <col min="2049" max="2049" width="9.109375" style="232" customWidth="1"/>
    <col min="2050" max="2050" width="18.88671875" style="232" customWidth="1"/>
    <col min="2051" max="2059" width="9.109375" style="232" customWidth="1"/>
    <col min="2060" max="2060" width="12.33203125" style="232" bestFit="1" customWidth="1"/>
    <col min="2061" max="2304" width="11.44140625" style="232"/>
    <col min="2305" max="2305" width="9.109375" style="232" customWidth="1"/>
    <col min="2306" max="2306" width="18.88671875" style="232" customWidth="1"/>
    <col min="2307" max="2315" width="9.109375" style="232" customWidth="1"/>
    <col min="2316" max="2316" width="12.33203125" style="232" bestFit="1" customWidth="1"/>
    <col min="2317" max="2560" width="11.44140625" style="232"/>
    <col min="2561" max="2561" width="9.109375" style="232" customWidth="1"/>
    <col min="2562" max="2562" width="18.88671875" style="232" customWidth="1"/>
    <col min="2563" max="2571" width="9.109375" style="232" customWidth="1"/>
    <col min="2572" max="2572" width="12.33203125" style="232" bestFit="1" customWidth="1"/>
    <col min="2573" max="2816" width="11.44140625" style="232"/>
    <col min="2817" max="2817" width="9.109375" style="232" customWidth="1"/>
    <col min="2818" max="2818" width="18.88671875" style="232" customWidth="1"/>
    <col min="2819" max="2827" width="9.109375" style="232" customWidth="1"/>
    <col min="2828" max="2828" width="12.33203125" style="232" bestFit="1" customWidth="1"/>
    <col min="2829" max="3072" width="11.44140625" style="232"/>
    <col min="3073" max="3073" width="9.109375" style="232" customWidth="1"/>
    <col min="3074" max="3074" width="18.88671875" style="232" customWidth="1"/>
    <col min="3075" max="3083" width="9.109375" style="232" customWidth="1"/>
    <col min="3084" max="3084" width="12.33203125" style="232" bestFit="1" customWidth="1"/>
    <col min="3085" max="3328" width="11.44140625" style="232"/>
    <col min="3329" max="3329" width="9.109375" style="232" customWidth="1"/>
    <col min="3330" max="3330" width="18.88671875" style="232" customWidth="1"/>
    <col min="3331" max="3339" width="9.109375" style="232" customWidth="1"/>
    <col min="3340" max="3340" width="12.33203125" style="232" bestFit="1" customWidth="1"/>
    <col min="3341" max="3584" width="11.44140625" style="232"/>
    <col min="3585" max="3585" width="9.109375" style="232" customWidth="1"/>
    <col min="3586" max="3586" width="18.88671875" style="232" customWidth="1"/>
    <col min="3587" max="3595" width="9.109375" style="232" customWidth="1"/>
    <col min="3596" max="3596" width="12.33203125" style="232" bestFit="1" customWidth="1"/>
    <col min="3597" max="3840" width="11.44140625" style="232"/>
    <col min="3841" max="3841" width="9.109375" style="232" customWidth="1"/>
    <col min="3842" max="3842" width="18.88671875" style="232" customWidth="1"/>
    <col min="3843" max="3851" width="9.109375" style="232" customWidth="1"/>
    <col min="3852" max="3852" width="12.33203125" style="232" bestFit="1" customWidth="1"/>
    <col min="3853" max="4096" width="11.44140625" style="232"/>
    <col min="4097" max="4097" width="9.109375" style="232" customWidth="1"/>
    <col min="4098" max="4098" width="18.88671875" style="232" customWidth="1"/>
    <col min="4099" max="4107" width="9.109375" style="232" customWidth="1"/>
    <col min="4108" max="4108" width="12.33203125" style="232" bestFit="1" customWidth="1"/>
    <col min="4109" max="4352" width="11.44140625" style="232"/>
    <col min="4353" max="4353" width="9.109375" style="232" customWidth="1"/>
    <col min="4354" max="4354" width="18.88671875" style="232" customWidth="1"/>
    <col min="4355" max="4363" width="9.109375" style="232" customWidth="1"/>
    <col min="4364" max="4364" width="12.33203125" style="232" bestFit="1" customWidth="1"/>
    <col min="4365" max="4608" width="11.44140625" style="232"/>
    <col min="4609" max="4609" width="9.109375" style="232" customWidth="1"/>
    <col min="4610" max="4610" width="18.88671875" style="232" customWidth="1"/>
    <col min="4611" max="4619" width="9.109375" style="232" customWidth="1"/>
    <col min="4620" max="4620" width="12.33203125" style="232" bestFit="1" customWidth="1"/>
    <col min="4621" max="4864" width="11.44140625" style="232"/>
    <col min="4865" max="4865" width="9.109375" style="232" customWidth="1"/>
    <col min="4866" max="4866" width="18.88671875" style="232" customWidth="1"/>
    <col min="4867" max="4875" width="9.109375" style="232" customWidth="1"/>
    <col min="4876" max="4876" width="12.33203125" style="232" bestFit="1" customWidth="1"/>
    <col min="4877" max="5120" width="11.44140625" style="232"/>
    <col min="5121" max="5121" width="9.109375" style="232" customWidth="1"/>
    <col min="5122" max="5122" width="18.88671875" style="232" customWidth="1"/>
    <col min="5123" max="5131" width="9.109375" style="232" customWidth="1"/>
    <col min="5132" max="5132" width="12.33203125" style="232" bestFit="1" customWidth="1"/>
    <col min="5133" max="5376" width="11.44140625" style="232"/>
    <col min="5377" max="5377" width="9.109375" style="232" customWidth="1"/>
    <col min="5378" max="5378" width="18.88671875" style="232" customWidth="1"/>
    <col min="5379" max="5387" width="9.109375" style="232" customWidth="1"/>
    <col min="5388" max="5388" width="12.33203125" style="232" bestFit="1" customWidth="1"/>
    <col min="5389" max="5632" width="11.44140625" style="232"/>
    <col min="5633" max="5633" width="9.109375" style="232" customWidth="1"/>
    <col min="5634" max="5634" width="18.88671875" style="232" customWidth="1"/>
    <col min="5635" max="5643" width="9.109375" style="232" customWidth="1"/>
    <col min="5644" max="5644" width="12.33203125" style="232" bestFit="1" customWidth="1"/>
    <col min="5645" max="5888" width="11.44140625" style="232"/>
    <col min="5889" max="5889" width="9.109375" style="232" customWidth="1"/>
    <col min="5890" max="5890" width="18.88671875" style="232" customWidth="1"/>
    <col min="5891" max="5899" width="9.109375" style="232" customWidth="1"/>
    <col min="5900" max="5900" width="12.33203125" style="232" bestFit="1" customWidth="1"/>
    <col min="5901" max="6144" width="11.44140625" style="232"/>
    <col min="6145" max="6145" width="9.109375" style="232" customWidth="1"/>
    <col min="6146" max="6146" width="18.88671875" style="232" customWidth="1"/>
    <col min="6147" max="6155" width="9.109375" style="232" customWidth="1"/>
    <col min="6156" max="6156" width="12.33203125" style="232" bestFit="1" customWidth="1"/>
    <col min="6157" max="6400" width="11.44140625" style="232"/>
    <col min="6401" max="6401" width="9.109375" style="232" customWidth="1"/>
    <col min="6402" max="6402" width="18.88671875" style="232" customWidth="1"/>
    <col min="6403" max="6411" width="9.109375" style="232" customWidth="1"/>
    <col min="6412" max="6412" width="12.33203125" style="232" bestFit="1" customWidth="1"/>
    <col min="6413" max="6656" width="11.44140625" style="232"/>
    <col min="6657" max="6657" width="9.109375" style="232" customWidth="1"/>
    <col min="6658" max="6658" width="18.88671875" style="232" customWidth="1"/>
    <col min="6659" max="6667" width="9.109375" style="232" customWidth="1"/>
    <col min="6668" max="6668" width="12.33203125" style="232" bestFit="1" customWidth="1"/>
    <col min="6669" max="6912" width="11.44140625" style="232"/>
    <col min="6913" max="6913" width="9.109375" style="232" customWidth="1"/>
    <col min="6914" max="6914" width="18.88671875" style="232" customWidth="1"/>
    <col min="6915" max="6923" width="9.109375" style="232" customWidth="1"/>
    <col min="6924" max="6924" width="12.33203125" style="232" bestFit="1" customWidth="1"/>
    <col min="6925" max="7168" width="11.44140625" style="232"/>
    <col min="7169" max="7169" width="9.109375" style="232" customWidth="1"/>
    <col min="7170" max="7170" width="18.88671875" style="232" customWidth="1"/>
    <col min="7171" max="7179" width="9.109375" style="232" customWidth="1"/>
    <col min="7180" max="7180" width="12.33203125" style="232" bestFit="1" customWidth="1"/>
    <col min="7181" max="7424" width="11.44140625" style="232"/>
    <col min="7425" max="7425" width="9.109375" style="232" customWidth="1"/>
    <col min="7426" max="7426" width="18.88671875" style="232" customWidth="1"/>
    <col min="7427" max="7435" width="9.109375" style="232" customWidth="1"/>
    <col min="7436" max="7436" width="12.33203125" style="232" bestFit="1" customWidth="1"/>
    <col min="7437" max="7680" width="11.44140625" style="232"/>
    <col min="7681" max="7681" width="9.109375" style="232" customWidth="1"/>
    <col min="7682" max="7682" width="18.88671875" style="232" customWidth="1"/>
    <col min="7683" max="7691" width="9.109375" style="232" customWidth="1"/>
    <col min="7692" max="7692" width="12.33203125" style="232" bestFit="1" customWidth="1"/>
    <col min="7693" max="7936" width="11.44140625" style="232"/>
    <col min="7937" max="7937" width="9.109375" style="232" customWidth="1"/>
    <col min="7938" max="7938" width="18.88671875" style="232" customWidth="1"/>
    <col min="7939" max="7947" width="9.109375" style="232" customWidth="1"/>
    <col min="7948" max="7948" width="12.33203125" style="232" bestFit="1" customWidth="1"/>
    <col min="7949" max="8192" width="11.44140625" style="232"/>
    <col min="8193" max="8193" width="9.109375" style="232" customWidth="1"/>
    <col min="8194" max="8194" width="18.88671875" style="232" customWidth="1"/>
    <col min="8195" max="8203" width="9.109375" style="232" customWidth="1"/>
    <col min="8204" max="8204" width="12.33203125" style="232" bestFit="1" customWidth="1"/>
    <col min="8205" max="8448" width="11.44140625" style="232"/>
    <col min="8449" max="8449" width="9.109375" style="232" customWidth="1"/>
    <col min="8450" max="8450" width="18.88671875" style="232" customWidth="1"/>
    <col min="8451" max="8459" width="9.109375" style="232" customWidth="1"/>
    <col min="8460" max="8460" width="12.33203125" style="232" bestFit="1" customWidth="1"/>
    <col min="8461" max="8704" width="11.44140625" style="232"/>
    <col min="8705" max="8705" width="9.109375" style="232" customWidth="1"/>
    <col min="8706" max="8706" width="18.88671875" style="232" customWidth="1"/>
    <col min="8707" max="8715" width="9.109375" style="232" customWidth="1"/>
    <col min="8716" max="8716" width="12.33203125" style="232" bestFit="1" customWidth="1"/>
    <col min="8717" max="8960" width="11.44140625" style="232"/>
    <col min="8961" max="8961" width="9.109375" style="232" customWidth="1"/>
    <col min="8962" max="8962" width="18.88671875" style="232" customWidth="1"/>
    <col min="8963" max="8971" width="9.109375" style="232" customWidth="1"/>
    <col min="8972" max="8972" width="12.33203125" style="232" bestFit="1" customWidth="1"/>
    <col min="8973" max="9216" width="11.44140625" style="232"/>
    <col min="9217" max="9217" width="9.109375" style="232" customWidth="1"/>
    <col min="9218" max="9218" width="18.88671875" style="232" customWidth="1"/>
    <col min="9219" max="9227" width="9.109375" style="232" customWidth="1"/>
    <col min="9228" max="9228" width="12.33203125" style="232" bestFit="1" customWidth="1"/>
    <col min="9229" max="9472" width="11.44140625" style="232"/>
    <col min="9473" max="9473" width="9.109375" style="232" customWidth="1"/>
    <col min="9474" max="9474" width="18.88671875" style="232" customWidth="1"/>
    <col min="9475" max="9483" width="9.109375" style="232" customWidth="1"/>
    <col min="9484" max="9484" width="12.33203125" style="232" bestFit="1" customWidth="1"/>
    <col min="9485" max="9728" width="11.44140625" style="232"/>
    <col min="9729" max="9729" width="9.109375" style="232" customWidth="1"/>
    <col min="9730" max="9730" width="18.88671875" style="232" customWidth="1"/>
    <col min="9731" max="9739" width="9.109375" style="232" customWidth="1"/>
    <col min="9740" max="9740" width="12.33203125" style="232" bestFit="1" customWidth="1"/>
    <col min="9741" max="9984" width="11.44140625" style="232"/>
    <col min="9985" max="9985" width="9.109375" style="232" customWidth="1"/>
    <col min="9986" max="9986" width="18.88671875" style="232" customWidth="1"/>
    <col min="9987" max="9995" width="9.109375" style="232" customWidth="1"/>
    <col min="9996" max="9996" width="12.33203125" style="232" bestFit="1" customWidth="1"/>
    <col min="9997" max="10240" width="11.44140625" style="232"/>
    <col min="10241" max="10241" width="9.109375" style="232" customWidth="1"/>
    <col min="10242" max="10242" width="18.88671875" style="232" customWidth="1"/>
    <col min="10243" max="10251" width="9.109375" style="232" customWidth="1"/>
    <col min="10252" max="10252" width="12.33203125" style="232" bestFit="1" customWidth="1"/>
    <col min="10253" max="10496" width="11.44140625" style="232"/>
    <col min="10497" max="10497" width="9.109375" style="232" customWidth="1"/>
    <col min="10498" max="10498" width="18.88671875" style="232" customWidth="1"/>
    <col min="10499" max="10507" width="9.109375" style="232" customWidth="1"/>
    <col min="10508" max="10508" width="12.33203125" style="232" bestFit="1" customWidth="1"/>
    <col min="10509" max="10752" width="11.44140625" style="232"/>
    <col min="10753" max="10753" width="9.109375" style="232" customWidth="1"/>
    <col min="10754" max="10754" width="18.88671875" style="232" customWidth="1"/>
    <col min="10755" max="10763" width="9.109375" style="232" customWidth="1"/>
    <col min="10764" max="10764" width="12.33203125" style="232" bestFit="1" customWidth="1"/>
    <col min="10765" max="11008" width="11.44140625" style="232"/>
    <col min="11009" max="11009" width="9.109375" style="232" customWidth="1"/>
    <col min="11010" max="11010" width="18.88671875" style="232" customWidth="1"/>
    <col min="11011" max="11019" width="9.109375" style="232" customWidth="1"/>
    <col min="11020" max="11020" width="12.33203125" style="232" bestFit="1" customWidth="1"/>
    <col min="11021" max="11264" width="11.44140625" style="232"/>
    <col min="11265" max="11265" width="9.109375" style="232" customWidth="1"/>
    <col min="11266" max="11266" width="18.88671875" style="232" customWidth="1"/>
    <col min="11267" max="11275" width="9.109375" style="232" customWidth="1"/>
    <col min="11276" max="11276" width="12.33203125" style="232" bestFit="1" customWidth="1"/>
    <col min="11277" max="11520" width="11.44140625" style="232"/>
    <col min="11521" max="11521" width="9.109375" style="232" customWidth="1"/>
    <col min="11522" max="11522" width="18.88671875" style="232" customWidth="1"/>
    <col min="11523" max="11531" width="9.109375" style="232" customWidth="1"/>
    <col min="11532" max="11532" width="12.33203125" style="232" bestFit="1" customWidth="1"/>
    <col min="11533" max="11776" width="11.44140625" style="232"/>
    <col min="11777" max="11777" width="9.109375" style="232" customWidth="1"/>
    <col min="11778" max="11778" width="18.88671875" style="232" customWidth="1"/>
    <col min="11779" max="11787" width="9.109375" style="232" customWidth="1"/>
    <col min="11788" max="11788" width="12.33203125" style="232" bestFit="1" customWidth="1"/>
    <col min="11789" max="12032" width="11.44140625" style="232"/>
    <col min="12033" max="12033" width="9.109375" style="232" customWidth="1"/>
    <col min="12034" max="12034" width="18.88671875" style="232" customWidth="1"/>
    <col min="12035" max="12043" width="9.109375" style="232" customWidth="1"/>
    <col min="12044" max="12044" width="12.33203125" style="232" bestFit="1" customWidth="1"/>
    <col min="12045" max="12288" width="11.44140625" style="232"/>
    <col min="12289" max="12289" width="9.109375" style="232" customWidth="1"/>
    <col min="12290" max="12290" width="18.88671875" style="232" customWidth="1"/>
    <col min="12291" max="12299" width="9.109375" style="232" customWidth="1"/>
    <col min="12300" max="12300" width="12.33203125" style="232" bestFit="1" customWidth="1"/>
    <col min="12301" max="12544" width="11.44140625" style="232"/>
    <col min="12545" max="12545" width="9.109375" style="232" customWidth="1"/>
    <col min="12546" max="12546" width="18.88671875" style="232" customWidth="1"/>
    <col min="12547" max="12555" width="9.109375" style="232" customWidth="1"/>
    <col min="12556" max="12556" width="12.33203125" style="232" bestFit="1" customWidth="1"/>
    <col min="12557" max="12800" width="11.44140625" style="232"/>
    <col min="12801" max="12801" width="9.109375" style="232" customWidth="1"/>
    <col min="12802" max="12802" width="18.88671875" style="232" customWidth="1"/>
    <col min="12803" max="12811" width="9.109375" style="232" customWidth="1"/>
    <col min="12812" max="12812" width="12.33203125" style="232" bestFit="1" customWidth="1"/>
    <col min="12813" max="13056" width="11.44140625" style="232"/>
    <col min="13057" max="13057" width="9.109375" style="232" customWidth="1"/>
    <col min="13058" max="13058" width="18.88671875" style="232" customWidth="1"/>
    <col min="13059" max="13067" width="9.109375" style="232" customWidth="1"/>
    <col min="13068" max="13068" width="12.33203125" style="232" bestFit="1" customWidth="1"/>
    <col min="13069" max="13312" width="11.44140625" style="232"/>
    <col min="13313" max="13313" width="9.109375" style="232" customWidth="1"/>
    <col min="13314" max="13314" width="18.88671875" style="232" customWidth="1"/>
    <col min="13315" max="13323" width="9.109375" style="232" customWidth="1"/>
    <col min="13324" max="13324" width="12.33203125" style="232" bestFit="1" customWidth="1"/>
    <col min="13325" max="13568" width="11.44140625" style="232"/>
    <col min="13569" max="13569" width="9.109375" style="232" customWidth="1"/>
    <col min="13570" max="13570" width="18.88671875" style="232" customWidth="1"/>
    <col min="13571" max="13579" width="9.109375" style="232" customWidth="1"/>
    <col min="13580" max="13580" width="12.33203125" style="232" bestFit="1" customWidth="1"/>
    <col min="13581" max="13824" width="11.44140625" style="232"/>
    <col min="13825" max="13825" width="9.109375" style="232" customWidth="1"/>
    <col min="13826" max="13826" width="18.88671875" style="232" customWidth="1"/>
    <col min="13827" max="13835" width="9.109375" style="232" customWidth="1"/>
    <col min="13836" max="13836" width="12.33203125" style="232" bestFit="1" customWidth="1"/>
    <col min="13837" max="14080" width="11.44140625" style="232"/>
    <col min="14081" max="14081" width="9.109375" style="232" customWidth="1"/>
    <col min="14082" max="14082" width="18.88671875" style="232" customWidth="1"/>
    <col min="14083" max="14091" width="9.109375" style="232" customWidth="1"/>
    <col min="14092" max="14092" width="12.33203125" style="232" bestFit="1" customWidth="1"/>
    <col min="14093" max="14336" width="11.44140625" style="232"/>
    <col min="14337" max="14337" width="9.109375" style="232" customWidth="1"/>
    <col min="14338" max="14338" width="18.88671875" style="232" customWidth="1"/>
    <col min="14339" max="14347" width="9.109375" style="232" customWidth="1"/>
    <col min="14348" max="14348" width="12.33203125" style="232" bestFit="1" customWidth="1"/>
    <col min="14349" max="14592" width="11.44140625" style="232"/>
    <col min="14593" max="14593" width="9.109375" style="232" customWidth="1"/>
    <col min="14594" max="14594" width="18.88671875" style="232" customWidth="1"/>
    <col min="14595" max="14603" width="9.109375" style="232" customWidth="1"/>
    <col min="14604" max="14604" width="12.33203125" style="232" bestFit="1" customWidth="1"/>
    <col min="14605" max="14848" width="11.44140625" style="232"/>
    <col min="14849" max="14849" width="9.109375" style="232" customWidth="1"/>
    <col min="14850" max="14850" width="18.88671875" style="232" customWidth="1"/>
    <col min="14851" max="14859" width="9.109375" style="232" customWidth="1"/>
    <col min="14860" max="14860" width="12.33203125" style="232" bestFit="1" customWidth="1"/>
    <col min="14861" max="15104" width="11.44140625" style="232"/>
    <col min="15105" max="15105" width="9.109375" style="232" customWidth="1"/>
    <col min="15106" max="15106" width="18.88671875" style="232" customWidth="1"/>
    <col min="15107" max="15115" width="9.109375" style="232" customWidth="1"/>
    <col min="15116" max="15116" width="12.33203125" style="232" bestFit="1" customWidth="1"/>
    <col min="15117" max="15360" width="11.44140625" style="232"/>
    <col min="15361" max="15361" width="9.109375" style="232" customWidth="1"/>
    <col min="15362" max="15362" width="18.88671875" style="232" customWidth="1"/>
    <col min="15363" max="15371" width="9.109375" style="232" customWidth="1"/>
    <col min="15372" max="15372" width="12.33203125" style="232" bestFit="1" customWidth="1"/>
    <col min="15373" max="15616" width="11.44140625" style="232"/>
    <col min="15617" max="15617" width="9.109375" style="232" customWidth="1"/>
    <col min="15618" max="15618" width="18.88671875" style="232" customWidth="1"/>
    <col min="15619" max="15627" width="9.109375" style="232" customWidth="1"/>
    <col min="15628" max="15628" width="12.33203125" style="232" bestFit="1" customWidth="1"/>
    <col min="15629" max="15872" width="11.44140625" style="232"/>
    <col min="15873" max="15873" width="9.109375" style="232" customWidth="1"/>
    <col min="15874" max="15874" width="18.88671875" style="232" customWidth="1"/>
    <col min="15875" max="15883" width="9.109375" style="232" customWidth="1"/>
    <col min="15884" max="15884" width="12.33203125" style="232" bestFit="1" customWidth="1"/>
    <col min="15885" max="16128" width="11.44140625" style="232"/>
    <col min="16129" max="16129" width="9.109375" style="232" customWidth="1"/>
    <col min="16130" max="16130" width="18.88671875" style="232" customWidth="1"/>
    <col min="16131" max="16139" width="9.109375" style="232" customWidth="1"/>
    <col min="16140" max="16140" width="12.33203125" style="232" bestFit="1" customWidth="1"/>
    <col min="16141" max="16384" width="11.44140625" style="232"/>
  </cols>
  <sheetData>
    <row r="1" spans="1:13" ht="15.6">
      <c r="A1" s="130"/>
      <c r="B1" s="131"/>
      <c r="C1" s="132"/>
      <c r="D1" s="131"/>
      <c r="E1" s="522" t="s">
        <v>402</v>
      </c>
      <c r="F1" s="231"/>
      <c r="G1" s="231"/>
      <c r="H1" s="231"/>
      <c r="I1" s="231"/>
      <c r="J1" s="231"/>
      <c r="K1" s="231"/>
      <c r="L1" s="231"/>
      <c r="M1" s="231"/>
    </row>
    <row r="2" spans="1:13" ht="15.6">
      <c r="A2" s="130"/>
      <c r="B2" s="135"/>
      <c r="C2" s="132"/>
      <c r="D2" s="135"/>
      <c r="E2" s="522"/>
      <c r="F2" s="231"/>
      <c r="G2" s="231"/>
      <c r="H2" s="231"/>
      <c r="I2" s="231"/>
      <c r="J2" s="231"/>
      <c r="K2" s="231"/>
      <c r="L2" s="231"/>
      <c r="M2" s="235"/>
    </row>
    <row r="3" spans="1:13" ht="8.25" customHeight="1" thickBot="1">
      <c r="A3" s="230"/>
      <c r="B3" s="233"/>
      <c r="C3" s="233"/>
      <c r="D3" s="233"/>
      <c r="E3" s="234"/>
      <c r="F3" s="231"/>
      <c r="G3" s="231"/>
      <c r="H3" s="231"/>
      <c r="I3" s="231"/>
      <c r="J3" s="231"/>
      <c r="K3" s="231"/>
      <c r="L3" s="231"/>
      <c r="M3" s="235"/>
    </row>
    <row r="4" spans="1:13" ht="11.25" customHeight="1" thickBot="1">
      <c r="A4" s="236"/>
      <c r="B4" s="237"/>
      <c r="C4" s="238"/>
      <c r="D4" s="239"/>
      <c r="E4" s="240"/>
      <c r="F4" s="241"/>
      <c r="G4" s="242"/>
      <c r="H4" s="242"/>
      <c r="I4" s="242"/>
      <c r="J4" s="525" t="s">
        <v>292</v>
      </c>
      <c r="K4" s="526"/>
      <c r="L4" s="527"/>
      <c r="M4" s="231"/>
    </row>
    <row r="5" spans="1:13" ht="18.75" customHeight="1">
      <c r="A5" s="528" t="s">
        <v>293</v>
      </c>
      <c r="B5" s="529"/>
      <c r="C5" s="532" t="s">
        <v>294</v>
      </c>
      <c r="D5" s="534" t="s">
        <v>295</v>
      </c>
      <c r="E5" s="535"/>
      <c r="F5" s="538" t="s">
        <v>296</v>
      </c>
      <c r="G5" s="637" t="s">
        <v>297</v>
      </c>
      <c r="H5" s="542" t="s">
        <v>298</v>
      </c>
      <c r="I5" s="544" t="s">
        <v>299</v>
      </c>
      <c r="J5" s="546" t="s">
        <v>297</v>
      </c>
      <c r="K5" s="523" t="s">
        <v>298</v>
      </c>
      <c r="L5" s="523" t="s">
        <v>299</v>
      </c>
      <c r="M5" s="243"/>
    </row>
    <row r="6" spans="1:13" ht="28.5" customHeight="1" thickBot="1">
      <c r="A6" s="530"/>
      <c r="B6" s="531"/>
      <c r="C6" s="533"/>
      <c r="D6" s="536"/>
      <c r="E6" s="537"/>
      <c r="F6" s="539"/>
      <c r="G6" s="638"/>
      <c r="H6" s="639"/>
      <c r="I6" s="640"/>
      <c r="J6" s="547"/>
      <c r="K6" s="524"/>
      <c r="L6" s="524"/>
      <c r="M6" s="243"/>
    </row>
    <row r="7" spans="1:13" ht="15" customHeight="1">
      <c r="A7" s="599" t="s">
        <v>300</v>
      </c>
      <c r="B7" s="613" t="s">
        <v>396</v>
      </c>
      <c r="C7" s="615">
        <v>12</v>
      </c>
      <c r="D7" s="608"/>
      <c r="E7" s="244"/>
      <c r="F7" s="281" t="s">
        <v>300</v>
      </c>
      <c r="G7" s="245" t="str">
        <f>IF('Std Lista Pytań 2'!F7&lt;&gt;0,'Std Lista Pytań 2'!F7,"")</f>
        <v/>
      </c>
      <c r="H7" s="286">
        <f>'Std Lista Pytań 2'!D7</f>
        <v>0</v>
      </c>
      <c r="I7" s="245">
        <f>'Std Lista Pytań 2'!G7</f>
        <v>0</v>
      </c>
      <c r="J7" s="591">
        <f>COUNTIF(G7:G10,"x")</f>
        <v>0</v>
      </c>
      <c r="K7" s="596">
        <f>SUM(H7:H10)</f>
        <v>0</v>
      </c>
      <c r="L7" s="596">
        <f>SUM(I7:I10)</f>
        <v>0</v>
      </c>
      <c r="M7" s="243"/>
    </row>
    <row r="8" spans="1:13">
      <c r="A8" s="600"/>
      <c r="B8" s="619"/>
      <c r="C8" s="615"/>
      <c r="D8" s="620"/>
      <c r="E8" s="246"/>
      <c r="F8" s="282" t="s">
        <v>302</v>
      </c>
      <c r="G8" s="247" t="str">
        <f>IF('Std Lista Pytań 2'!F8&lt;&gt;0,'Std Lista Pytań 2'!F8,"")</f>
        <v/>
      </c>
      <c r="H8" s="287">
        <f>'Std Lista Pytań 2'!D8</f>
        <v>0</v>
      </c>
      <c r="I8" s="247">
        <f>'Std Lista Pytań 2'!G8</f>
        <v>0</v>
      </c>
      <c r="J8" s="621"/>
      <c r="K8" s="611"/>
      <c r="L8" s="611"/>
      <c r="M8" s="248"/>
    </row>
    <row r="9" spans="1:13">
      <c r="A9" s="600"/>
      <c r="B9" s="619"/>
      <c r="C9" s="615"/>
      <c r="D9" s="620"/>
      <c r="E9" s="141"/>
      <c r="F9" s="282" t="s">
        <v>304</v>
      </c>
      <c r="G9" s="247" t="str">
        <f>IF('Std Lista Pytań 2'!F9&lt;&gt;0,'Std Lista Pytań 2'!F9,"")</f>
        <v/>
      </c>
      <c r="H9" s="287">
        <f>'Std Lista Pytań 2'!D9</f>
        <v>0</v>
      </c>
      <c r="I9" s="247">
        <f>'Std Lista Pytań 2'!G9</f>
        <v>0</v>
      </c>
      <c r="J9" s="621"/>
      <c r="K9" s="611"/>
      <c r="L9" s="611"/>
      <c r="M9" s="248"/>
    </row>
    <row r="10" spans="1:13" ht="15" thickBot="1">
      <c r="A10" s="601"/>
      <c r="B10" s="614"/>
      <c r="C10" s="616"/>
      <c r="D10" s="617"/>
      <c r="E10" s="249"/>
      <c r="F10" s="283" t="s">
        <v>305</v>
      </c>
      <c r="G10" s="250" t="str">
        <f>IF('Std Lista Pytań 2'!F10&lt;&gt;0,'Std Lista Pytań 2'!F10,"")</f>
        <v/>
      </c>
      <c r="H10" s="288">
        <f>'Std Lista Pytań 2'!D10</f>
        <v>0</v>
      </c>
      <c r="I10" s="250">
        <f>'Std Lista Pytań 2'!G10</f>
        <v>0</v>
      </c>
      <c r="J10" s="618"/>
      <c r="K10" s="612"/>
      <c r="L10" s="612"/>
      <c r="M10" s="248"/>
    </row>
    <row r="11" spans="1:13" ht="15" customHeight="1">
      <c r="A11" s="599" t="s">
        <v>302</v>
      </c>
      <c r="B11" s="613" t="s">
        <v>397</v>
      </c>
      <c r="C11" s="605">
        <v>9</v>
      </c>
      <c r="D11" s="608"/>
      <c r="E11" s="141"/>
      <c r="F11" s="284" t="s">
        <v>306</v>
      </c>
      <c r="G11" s="289" t="str">
        <f>IF('Std Lista Pytań 2'!F12&lt;&gt;0,'Std Lista Pytań 2'!F12,"")</f>
        <v/>
      </c>
      <c r="H11" s="286">
        <f>'Std Lista Pytań 2'!D12</f>
        <v>0</v>
      </c>
      <c r="I11" s="245">
        <f>'Std Lista Pytań 2'!G12</f>
        <v>0</v>
      </c>
      <c r="J11" s="591">
        <f>COUNTIF(G11:G13,"x")</f>
        <v>0</v>
      </c>
      <c r="K11" s="596">
        <f>SUM(H11:H13)</f>
        <v>0</v>
      </c>
      <c r="L11" s="596">
        <f>SUM(I11:I13)</f>
        <v>0</v>
      </c>
      <c r="M11" s="248"/>
    </row>
    <row r="12" spans="1:13">
      <c r="A12" s="600"/>
      <c r="B12" s="619"/>
      <c r="C12" s="615"/>
      <c r="D12" s="620"/>
      <c r="E12" s="251"/>
      <c r="F12" s="284" t="s">
        <v>307</v>
      </c>
      <c r="G12" s="247" t="str">
        <f>IF('Std Lista Pytań 2'!F13&lt;&gt;0,'Std Lista Pytań 2'!F13,"")</f>
        <v/>
      </c>
      <c r="H12" s="287">
        <f>'Std Lista Pytań 2'!D13</f>
        <v>0</v>
      </c>
      <c r="I12" s="247">
        <f>'Std Lista Pytań 2'!G13</f>
        <v>0</v>
      </c>
      <c r="J12" s="621"/>
      <c r="K12" s="611"/>
      <c r="L12" s="611"/>
      <c r="M12" s="248"/>
    </row>
    <row r="13" spans="1:13" ht="15" thickBot="1">
      <c r="A13" s="601"/>
      <c r="B13" s="614"/>
      <c r="C13" s="616"/>
      <c r="D13" s="617"/>
      <c r="E13" s="246"/>
      <c r="F13" s="284" t="s">
        <v>308</v>
      </c>
      <c r="G13" s="250" t="str">
        <f>IF('Std Lista Pytań 2'!F14&lt;&gt;0,'Std Lista Pytań 2'!F14,"")</f>
        <v/>
      </c>
      <c r="H13" s="288">
        <f>'Std Lista Pytań 2'!D14</f>
        <v>0</v>
      </c>
      <c r="I13" s="250">
        <f>'Std Lista Pytań 2'!G14</f>
        <v>0</v>
      </c>
      <c r="J13" s="618"/>
      <c r="K13" s="612"/>
      <c r="L13" s="612"/>
      <c r="M13" s="248"/>
    </row>
    <row r="14" spans="1:13" ht="15" customHeight="1">
      <c r="A14" s="599" t="s">
        <v>304</v>
      </c>
      <c r="B14" s="622" t="s">
        <v>398</v>
      </c>
      <c r="C14" s="625">
        <v>15</v>
      </c>
      <c r="D14" s="628"/>
      <c r="E14" s="244"/>
      <c r="F14" s="281" t="s">
        <v>309</v>
      </c>
      <c r="G14" s="289" t="str">
        <f>IF('Std Lista Pytań 2'!F16&lt;&gt;0,'Std Lista Pytań 2'!F16,"")</f>
        <v/>
      </c>
      <c r="H14" s="286">
        <f>'Std Lista Pytań 2'!D16</f>
        <v>0</v>
      </c>
      <c r="I14" s="245">
        <f>'Std Lista Pytań 2'!G16</f>
        <v>0</v>
      </c>
      <c r="J14" s="631">
        <f>COUNTIF(G14:G18,"x")</f>
        <v>0</v>
      </c>
      <c r="K14" s="634">
        <f>SUM(H14:H18)</f>
        <v>0</v>
      </c>
      <c r="L14" s="634">
        <f>SUM(I14:I18)</f>
        <v>0</v>
      </c>
      <c r="M14" s="248"/>
    </row>
    <row r="15" spans="1:13" ht="15" customHeight="1">
      <c r="A15" s="600"/>
      <c r="B15" s="623"/>
      <c r="C15" s="626"/>
      <c r="D15" s="629"/>
      <c r="E15" s="252"/>
      <c r="F15" s="282" t="s">
        <v>311</v>
      </c>
      <c r="G15" s="247" t="str">
        <f>IF('Std Lista Pytań 2'!F17&lt;&gt;0,'Std Lista Pytań 2'!F17,"")</f>
        <v/>
      </c>
      <c r="H15" s="287">
        <f>'Std Lista Pytań 2'!D17</f>
        <v>0</v>
      </c>
      <c r="I15" s="247">
        <f>'Std Lista Pytań 2'!G17</f>
        <v>0</v>
      </c>
      <c r="J15" s="632"/>
      <c r="K15" s="635"/>
      <c r="L15" s="635"/>
      <c r="M15" s="248"/>
    </row>
    <row r="16" spans="1:13" ht="15" customHeight="1">
      <c r="A16" s="600"/>
      <c r="B16" s="623"/>
      <c r="C16" s="626"/>
      <c r="D16" s="629"/>
      <c r="E16" s="252"/>
      <c r="F16" s="282" t="s">
        <v>312</v>
      </c>
      <c r="G16" s="247" t="str">
        <f>IF('Std Lista Pytań 2'!F18&lt;&gt;0,'Std Lista Pytań 2'!F18,"")</f>
        <v/>
      </c>
      <c r="H16" s="287">
        <f>'Std Lista Pytań 2'!D18</f>
        <v>0</v>
      </c>
      <c r="I16" s="247">
        <f>'Std Lista Pytań 2'!G18</f>
        <v>0</v>
      </c>
      <c r="J16" s="632"/>
      <c r="K16" s="635"/>
      <c r="L16" s="635"/>
      <c r="M16" s="248"/>
    </row>
    <row r="17" spans="1:13">
      <c r="A17" s="600"/>
      <c r="B17" s="623"/>
      <c r="C17" s="626"/>
      <c r="D17" s="629"/>
      <c r="E17" s="252"/>
      <c r="F17" s="282" t="s">
        <v>313</v>
      </c>
      <c r="G17" s="247" t="str">
        <f>IF('Std Lista Pytań 2'!F19&lt;&gt;0,'Std Lista Pytań 2'!F19,"")</f>
        <v/>
      </c>
      <c r="H17" s="287">
        <f>'Std Lista Pytań 2'!D19</f>
        <v>0</v>
      </c>
      <c r="I17" s="247">
        <f>'Std Lista Pytań 2'!G19</f>
        <v>0</v>
      </c>
      <c r="J17" s="632"/>
      <c r="K17" s="635"/>
      <c r="L17" s="635"/>
      <c r="M17" s="248"/>
    </row>
    <row r="18" spans="1:13" ht="15" thickBot="1">
      <c r="A18" s="601"/>
      <c r="B18" s="624"/>
      <c r="C18" s="627"/>
      <c r="D18" s="630"/>
      <c r="E18" s="252"/>
      <c r="F18" s="285" t="s">
        <v>314</v>
      </c>
      <c r="G18" s="250" t="str">
        <f>IF('Std Lista Pytań 2'!F20&lt;&gt;0,'Std Lista Pytań 2'!F20,"")</f>
        <v/>
      </c>
      <c r="H18" s="288">
        <f>'Std Lista Pytań 2'!D20</f>
        <v>0</v>
      </c>
      <c r="I18" s="250">
        <f>'Std Lista Pytań 2'!G20</f>
        <v>0</v>
      </c>
      <c r="J18" s="633"/>
      <c r="K18" s="636"/>
      <c r="L18" s="636"/>
      <c r="M18" s="243"/>
    </row>
    <row r="19" spans="1:13" ht="15" customHeight="1">
      <c r="A19" s="599" t="s">
        <v>305</v>
      </c>
      <c r="B19" s="613" t="s">
        <v>399</v>
      </c>
      <c r="C19" s="605">
        <v>12</v>
      </c>
      <c r="D19" s="608"/>
      <c r="E19" s="244"/>
      <c r="F19" s="281" t="s">
        <v>315</v>
      </c>
      <c r="G19" s="289" t="str">
        <f>IF('Std Lista Pytań 2'!F22&lt;&gt;0,'Std Lista Pytań 2'!F22,"")</f>
        <v/>
      </c>
      <c r="H19" s="286">
        <f>'Std Lista Pytań 2'!D22</f>
        <v>0</v>
      </c>
      <c r="I19" s="245">
        <f>'Std Lista Pytań 2'!G22</f>
        <v>0</v>
      </c>
      <c r="J19" s="591">
        <f>COUNTIF(G19:G22,"x")</f>
        <v>0</v>
      </c>
      <c r="K19" s="596">
        <f>SUM(H19:H22)</f>
        <v>0</v>
      </c>
      <c r="L19" s="596">
        <f>SUM(I19:I22)</f>
        <v>0</v>
      </c>
      <c r="M19" s="243"/>
    </row>
    <row r="20" spans="1:13">
      <c r="A20" s="600"/>
      <c r="B20" s="619"/>
      <c r="C20" s="615"/>
      <c r="D20" s="620"/>
      <c r="E20" s="252"/>
      <c r="F20" s="284" t="s">
        <v>316</v>
      </c>
      <c r="G20" s="247" t="str">
        <f>IF('Std Lista Pytań 2'!F23&lt;&gt;0,'Std Lista Pytań 2'!F23,"")</f>
        <v/>
      </c>
      <c r="H20" s="287">
        <f>'Std Lista Pytań 2'!D23</f>
        <v>0</v>
      </c>
      <c r="I20" s="247">
        <f>'Std Lista Pytań 2'!G23</f>
        <v>0</v>
      </c>
      <c r="J20" s="621"/>
      <c r="K20" s="611"/>
      <c r="L20" s="611"/>
      <c r="M20" s="243"/>
    </row>
    <row r="21" spans="1:13">
      <c r="A21" s="600"/>
      <c r="B21" s="619"/>
      <c r="C21" s="615"/>
      <c r="D21" s="620"/>
      <c r="E21" s="252"/>
      <c r="F21" s="282" t="s">
        <v>318</v>
      </c>
      <c r="G21" s="247" t="str">
        <f>IF('Std Lista Pytań 2'!F24&lt;&gt;0,'Std Lista Pytań 2'!F24,"")</f>
        <v/>
      </c>
      <c r="H21" s="287">
        <f>'Std Lista Pytań 2'!D24</f>
        <v>0</v>
      </c>
      <c r="I21" s="247">
        <f>'Std Lista Pytań 2'!G24</f>
        <v>0</v>
      </c>
      <c r="J21" s="621"/>
      <c r="K21" s="611"/>
      <c r="L21" s="611"/>
      <c r="M21" s="243"/>
    </row>
    <row r="22" spans="1:13" ht="15" thickBot="1">
      <c r="A22" s="601"/>
      <c r="B22" s="614"/>
      <c r="C22" s="616"/>
      <c r="D22" s="617"/>
      <c r="E22" s="252"/>
      <c r="F22" s="284" t="s">
        <v>319</v>
      </c>
      <c r="G22" s="250" t="str">
        <f>IF('Std Lista Pytań 2'!F25&lt;&gt;0,'Std Lista Pytań 2'!F25,"")</f>
        <v/>
      </c>
      <c r="H22" s="288">
        <f>'Std Lista Pytań 2'!D25</f>
        <v>0</v>
      </c>
      <c r="I22" s="250">
        <f>'Std Lista Pytań 2'!G25</f>
        <v>0</v>
      </c>
      <c r="J22" s="618"/>
      <c r="K22" s="612"/>
      <c r="L22" s="612"/>
      <c r="M22" s="243"/>
    </row>
    <row r="23" spans="1:13">
      <c r="A23" s="599" t="s">
        <v>306</v>
      </c>
      <c r="B23" s="613" t="s">
        <v>400</v>
      </c>
      <c r="C23" s="615">
        <v>6</v>
      </c>
      <c r="D23" s="608"/>
      <c r="E23" s="253"/>
      <c r="F23" s="281" t="s">
        <v>321</v>
      </c>
      <c r="G23" s="289" t="str">
        <f>IF('Std Lista Pytań 2'!F27&lt;&gt;0,'Std Lista Pytań 2'!F27,"")</f>
        <v/>
      </c>
      <c r="H23" s="286">
        <f>'Std Lista Pytań 2'!D27</f>
        <v>0</v>
      </c>
      <c r="I23" s="245">
        <f>'Std Lista Pytań 2'!G27</f>
        <v>0</v>
      </c>
      <c r="J23" s="591">
        <f>COUNTIF(G23:G24,"x")</f>
        <v>0</v>
      </c>
      <c r="K23" s="596">
        <f>SUM(H23:H24)</f>
        <v>0</v>
      </c>
      <c r="L23" s="596">
        <f>SUM(I23:I24)</f>
        <v>0</v>
      </c>
      <c r="M23" s="243"/>
    </row>
    <row r="24" spans="1:13" ht="15" thickBot="1">
      <c r="A24" s="601"/>
      <c r="B24" s="614"/>
      <c r="C24" s="616"/>
      <c r="D24" s="617"/>
      <c r="E24" s="249"/>
      <c r="F24" s="283" t="s">
        <v>322</v>
      </c>
      <c r="G24" s="250" t="str">
        <f>IF('Std Lista Pytań 2'!F28&lt;&gt;0,'Std Lista Pytań 2'!F28,"")</f>
        <v/>
      </c>
      <c r="H24" s="288">
        <f>'Std Lista Pytań 2'!D28</f>
        <v>0</v>
      </c>
      <c r="I24" s="250">
        <f>'Std Lista Pytań 2'!G28</f>
        <v>0</v>
      </c>
      <c r="J24" s="618"/>
      <c r="K24" s="612"/>
      <c r="L24" s="612"/>
      <c r="M24" s="243"/>
    </row>
    <row r="25" spans="1:13">
      <c r="A25" s="599" t="s">
        <v>307</v>
      </c>
      <c r="B25" s="602" t="s">
        <v>354</v>
      </c>
      <c r="C25" s="605">
        <v>9</v>
      </c>
      <c r="D25" s="608"/>
      <c r="E25" s="244"/>
      <c r="F25" s="281" t="s">
        <v>323</v>
      </c>
      <c r="G25" s="245" t="str">
        <f>IF('Std Lista Pytań 2'!F30&lt;&gt;0,'Std Lista Pytań 2'!F30,"")</f>
        <v/>
      </c>
      <c r="H25" s="286">
        <f>'Std Lista Pytań 2'!D30</f>
        <v>0</v>
      </c>
      <c r="I25" s="245">
        <f>'Std Lista Pytań 2'!G30</f>
        <v>0</v>
      </c>
      <c r="J25" s="591">
        <f>COUNTIF(G25:G27,"x")</f>
        <v>0</v>
      </c>
      <c r="K25" s="596">
        <f>SUM(H25:H27)</f>
        <v>0</v>
      </c>
      <c r="L25" s="591">
        <f>SUM(I25:I27)</f>
        <v>0</v>
      </c>
      <c r="M25" s="243"/>
    </row>
    <row r="26" spans="1:13">
      <c r="A26" s="600"/>
      <c r="B26" s="603"/>
      <c r="C26" s="606"/>
      <c r="D26" s="609"/>
      <c r="E26" s="254"/>
      <c r="F26" s="282" t="s">
        <v>324</v>
      </c>
      <c r="G26" s="247" t="str">
        <f>IF('Std Lista Pytań 2'!F31&lt;&gt;0,'Std Lista Pytań 2'!F31,"")</f>
        <v/>
      </c>
      <c r="H26" s="287">
        <f>'Std Lista Pytań 2'!D31</f>
        <v>0</v>
      </c>
      <c r="I26" s="247">
        <f>'Std Lista Pytań 2'!G31</f>
        <v>0</v>
      </c>
      <c r="J26" s="592"/>
      <c r="K26" s="597"/>
      <c r="L26" s="592"/>
      <c r="M26" s="243"/>
    </row>
    <row r="27" spans="1:13" ht="15" thickBot="1">
      <c r="A27" s="601"/>
      <c r="B27" s="604"/>
      <c r="C27" s="607"/>
      <c r="D27" s="610"/>
      <c r="E27" s="299"/>
      <c r="F27" s="283" t="s">
        <v>325</v>
      </c>
      <c r="G27" s="250" t="str">
        <f>IF('Std Lista Pytań 2'!F32&lt;&gt;0,'Std Lista Pytań 2'!F32,"")</f>
        <v/>
      </c>
      <c r="H27" s="288">
        <f>'Std Lista Pytań 2'!D32</f>
        <v>0</v>
      </c>
      <c r="I27" s="250">
        <f>'Std Lista Pytań 2'!G32</f>
        <v>0</v>
      </c>
      <c r="J27" s="593"/>
      <c r="K27" s="598"/>
      <c r="L27" s="593"/>
      <c r="M27" s="243"/>
    </row>
    <row r="28" spans="1:13" ht="15.75" customHeight="1" thickBot="1">
      <c r="A28" s="458" t="s">
        <v>368</v>
      </c>
      <c r="B28" s="459"/>
      <c r="C28" s="255">
        <f>SUM(C7:C27)</f>
        <v>63</v>
      </c>
      <c r="D28" s="594">
        <f>SUM(D7:D27)</f>
        <v>0</v>
      </c>
      <c r="E28" s="595"/>
      <c r="F28" s="256"/>
      <c r="G28" s="256"/>
      <c r="H28" s="257"/>
      <c r="I28" s="258"/>
      <c r="J28" s="259">
        <f>SUM(J7:J27)</f>
        <v>0</v>
      </c>
      <c r="K28" s="259">
        <f>SUM(K7:K27)</f>
        <v>0</v>
      </c>
      <c r="L28" s="260">
        <f>SUM(L7:L27)</f>
        <v>0</v>
      </c>
      <c r="M28" s="243"/>
    </row>
    <row r="29" spans="1:13" ht="15.75" customHeight="1" thickBot="1">
      <c r="A29" s="462" t="s">
        <v>369</v>
      </c>
      <c r="B29" s="463"/>
      <c r="C29" s="261">
        <f>L28</f>
        <v>0</v>
      </c>
      <c r="D29" s="256"/>
      <c r="E29" s="262"/>
      <c r="G29" s="256"/>
      <c r="H29" s="256"/>
      <c r="I29" s="256"/>
      <c r="J29" s="263">
        <f>J28*3</f>
        <v>0</v>
      </c>
      <c r="K29" s="264">
        <f>K28/C30</f>
        <v>0</v>
      </c>
      <c r="L29" s="264">
        <f>L28/C30</f>
        <v>0</v>
      </c>
      <c r="M29" s="243"/>
    </row>
    <row r="30" spans="1:13" ht="15.75" customHeight="1" thickBot="1">
      <c r="A30" s="464" t="s">
        <v>370</v>
      </c>
      <c r="B30" s="465"/>
      <c r="C30" s="261">
        <f>C28-J29</f>
        <v>63</v>
      </c>
      <c r="D30" s="265"/>
      <c r="E30" s="262"/>
      <c r="F30" s="256"/>
      <c r="G30" s="256"/>
      <c r="H30" s="256"/>
      <c r="I30" s="256"/>
      <c r="J30" s="256"/>
      <c r="K30" s="256"/>
      <c r="L30" s="256"/>
      <c r="M30" s="243"/>
    </row>
    <row r="31" spans="1:13" ht="15.75" customHeight="1" thickBot="1">
      <c r="A31" s="464" t="s">
        <v>401</v>
      </c>
      <c r="B31" s="466"/>
      <c r="C31" s="266">
        <f>C29/C30</f>
        <v>0</v>
      </c>
      <c r="D31" s="265"/>
      <c r="E31" s="262"/>
      <c r="F31" s="256"/>
      <c r="G31" s="256"/>
      <c r="H31" s="256"/>
      <c r="I31" s="256"/>
      <c r="J31" s="256"/>
      <c r="K31" s="256"/>
      <c r="L31" s="256"/>
      <c r="M31" s="243"/>
    </row>
    <row r="32" spans="1:13" ht="14.25" customHeight="1" thickBot="1">
      <c r="A32" s="464" t="s">
        <v>371</v>
      </c>
      <c r="B32" s="466"/>
      <c r="C32" s="266">
        <f>'Wynik Audytu 1'!C64</f>
        <v>0</v>
      </c>
      <c r="D32" s="265"/>
      <c r="E32" s="262"/>
      <c r="F32" s="256"/>
      <c r="G32" s="256"/>
      <c r="H32" s="256"/>
      <c r="I32" s="256"/>
      <c r="J32" s="256"/>
      <c r="K32" s="256"/>
      <c r="L32" s="256"/>
      <c r="M32" s="243"/>
    </row>
    <row r="33" spans="1:13">
      <c r="A33" s="267"/>
      <c r="B33" s="267"/>
      <c r="C33" s="268"/>
      <c r="D33" s="265"/>
      <c r="E33" s="262"/>
      <c r="F33" s="256"/>
      <c r="G33" s="256"/>
      <c r="H33" s="256"/>
      <c r="I33" s="256"/>
      <c r="J33" s="256"/>
      <c r="K33" s="256"/>
      <c r="L33" s="256"/>
      <c r="M33" s="243"/>
    </row>
    <row r="34" spans="1:13" ht="15" thickBot="1">
      <c r="M34" s="243"/>
    </row>
    <row r="35" spans="1:13" ht="15" thickBot="1">
      <c r="A35" s="441" t="s">
        <v>372</v>
      </c>
      <c r="B35" s="442"/>
      <c r="C35" s="442"/>
      <c r="D35" s="442"/>
      <c r="E35" s="442"/>
      <c r="F35" s="442"/>
      <c r="G35" s="442"/>
      <c r="H35" s="442"/>
      <c r="I35" s="442"/>
      <c r="J35" s="443"/>
      <c r="M35" s="243"/>
    </row>
    <row r="36" spans="1:13">
      <c r="A36" s="588" t="s">
        <v>373</v>
      </c>
      <c r="B36" s="589"/>
      <c r="C36" s="589"/>
      <c r="D36" s="589"/>
      <c r="E36" s="589"/>
      <c r="F36" s="590"/>
      <c r="G36" s="269" t="s">
        <v>374</v>
      </c>
      <c r="H36" s="588" t="s">
        <v>375</v>
      </c>
      <c r="I36" s="589"/>
      <c r="J36" s="590"/>
      <c r="M36" s="243"/>
    </row>
    <row r="37" spans="1:13" ht="58.5" customHeight="1">
      <c r="A37" s="447" t="s">
        <v>376</v>
      </c>
      <c r="B37" s="448"/>
      <c r="C37" s="448"/>
      <c r="D37" s="448"/>
      <c r="E37" s="448"/>
      <c r="F37" s="448"/>
      <c r="G37" s="175" t="s">
        <v>377</v>
      </c>
      <c r="H37" s="449" t="s">
        <v>378</v>
      </c>
      <c r="I37" s="450"/>
      <c r="J37" s="451"/>
      <c r="M37" s="243"/>
    </row>
    <row r="38" spans="1:13">
      <c r="M38" s="243"/>
    </row>
    <row r="39" spans="1:13" ht="15" thickBot="1">
      <c r="M39" s="243"/>
    </row>
    <row r="40" spans="1:13" ht="15.75" customHeight="1" thickBot="1">
      <c r="A40" s="452" t="s">
        <v>379</v>
      </c>
      <c r="B40" s="453"/>
      <c r="C40" s="453"/>
      <c r="D40" s="453"/>
      <c r="E40" s="453"/>
      <c r="F40" s="453"/>
      <c r="G40" s="453"/>
      <c r="H40" s="453"/>
      <c r="I40" s="453"/>
      <c r="J40" s="454"/>
      <c r="M40" s="243"/>
    </row>
    <row r="41" spans="1:13" ht="15" customHeight="1">
      <c r="A41" s="579"/>
      <c r="B41" s="580"/>
      <c r="C41" s="580"/>
      <c r="D41" s="580"/>
      <c r="E41" s="580"/>
      <c r="F41" s="580"/>
      <c r="G41" s="580"/>
      <c r="H41" s="580"/>
      <c r="I41" s="580"/>
      <c r="J41" s="581"/>
      <c r="M41" s="243"/>
    </row>
    <row r="42" spans="1:13">
      <c r="A42" s="582"/>
      <c r="B42" s="583"/>
      <c r="C42" s="583"/>
      <c r="D42" s="583"/>
      <c r="E42" s="583"/>
      <c r="F42" s="583"/>
      <c r="G42" s="583"/>
      <c r="H42" s="583"/>
      <c r="I42" s="583"/>
      <c r="J42" s="584"/>
      <c r="M42" s="243"/>
    </row>
    <row r="43" spans="1:13">
      <c r="A43" s="582"/>
      <c r="B43" s="583"/>
      <c r="C43" s="583"/>
      <c r="D43" s="583"/>
      <c r="E43" s="583"/>
      <c r="F43" s="583"/>
      <c r="G43" s="583"/>
      <c r="H43" s="583"/>
      <c r="I43" s="583"/>
      <c r="J43" s="584"/>
      <c r="M43" s="243"/>
    </row>
    <row r="44" spans="1:13" ht="15" customHeight="1">
      <c r="A44" s="582"/>
      <c r="B44" s="583"/>
      <c r="C44" s="583"/>
      <c r="D44" s="583"/>
      <c r="E44" s="583"/>
      <c r="F44" s="583"/>
      <c r="G44" s="583"/>
      <c r="H44" s="583"/>
      <c r="I44" s="583"/>
      <c r="J44" s="584"/>
      <c r="M44" s="243"/>
    </row>
    <row r="45" spans="1:13">
      <c r="A45" s="582"/>
      <c r="B45" s="583"/>
      <c r="C45" s="583"/>
      <c r="D45" s="583"/>
      <c r="E45" s="583"/>
      <c r="F45" s="583"/>
      <c r="G45" s="583"/>
      <c r="H45" s="583"/>
      <c r="I45" s="583"/>
      <c r="J45" s="584"/>
      <c r="M45" s="243"/>
    </row>
    <row r="46" spans="1:13" ht="15" customHeight="1" thickBot="1">
      <c r="A46" s="585"/>
      <c r="B46" s="586"/>
      <c r="C46" s="586"/>
      <c r="D46" s="586"/>
      <c r="E46" s="586"/>
      <c r="F46" s="586"/>
      <c r="G46" s="586"/>
      <c r="H46" s="586"/>
      <c r="I46" s="586"/>
      <c r="J46" s="587"/>
      <c r="M46" s="243"/>
    </row>
    <row r="47" spans="1:13">
      <c r="M47" s="243"/>
    </row>
    <row r="48" spans="1:13">
      <c r="M48" s="243"/>
    </row>
    <row r="49" spans="13:13">
      <c r="M49" s="243"/>
    </row>
    <row r="50" spans="13:13">
      <c r="M50" s="243"/>
    </row>
    <row r="51" spans="13:13">
      <c r="M51" s="270"/>
    </row>
    <row r="52" spans="13:13">
      <c r="M52" s="271"/>
    </row>
    <row r="53" spans="13:13" ht="24" customHeight="1">
      <c r="M53" s="271"/>
    </row>
    <row r="54" spans="13:13" ht="24" customHeight="1">
      <c r="M54" s="271"/>
    </row>
    <row r="61" spans="13:13" ht="12.75" customHeight="1"/>
  </sheetData>
  <mergeCells count="67">
    <mergeCell ref="E1:E2"/>
    <mergeCell ref="J4:L4"/>
    <mergeCell ref="A5:B6"/>
    <mergeCell ref="C5:C6"/>
    <mergeCell ref="D5:E6"/>
    <mergeCell ref="F5:F6"/>
    <mergeCell ref="G5:G6"/>
    <mergeCell ref="H5:H6"/>
    <mergeCell ref="I5:I6"/>
    <mergeCell ref="J5:J6"/>
    <mergeCell ref="K5:K6"/>
    <mergeCell ref="L5:L6"/>
    <mergeCell ref="A7:A10"/>
    <mergeCell ref="B7:B10"/>
    <mergeCell ref="C7:C10"/>
    <mergeCell ref="D7:D10"/>
    <mergeCell ref="J7:J10"/>
    <mergeCell ref="K7:K10"/>
    <mergeCell ref="L7:L10"/>
    <mergeCell ref="L11:L13"/>
    <mergeCell ref="A14:A18"/>
    <mergeCell ref="B14:B18"/>
    <mergeCell ref="C14:C18"/>
    <mergeCell ref="D14:D18"/>
    <mergeCell ref="J14:J18"/>
    <mergeCell ref="K14:K18"/>
    <mergeCell ref="L14:L18"/>
    <mergeCell ref="A11:A13"/>
    <mergeCell ref="B11:B13"/>
    <mergeCell ref="C11:C13"/>
    <mergeCell ref="D11:D13"/>
    <mergeCell ref="J11:J13"/>
    <mergeCell ref="K11:K13"/>
    <mergeCell ref="L19:L22"/>
    <mergeCell ref="A23:A24"/>
    <mergeCell ref="B23:B24"/>
    <mergeCell ref="C23:C24"/>
    <mergeCell ref="D23:D24"/>
    <mergeCell ref="J23:J24"/>
    <mergeCell ref="K23:K24"/>
    <mergeCell ref="L23:L24"/>
    <mergeCell ref="A19:A22"/>
    <mergeCell ref="B19:B22"/>
    <mergeCell ref="C19:C22"/>
    <mergeCell ref="D19:D22"/>
    <mergeCell ref="J19:J22"/>
    <mergeCell ref="K19:K22"/>
    <mergeCell ref="A31:B31"/>
    <mergeCell ref="A25:A27"/>
    <mergeCell ref="B25:B27"/>
    <mergeCell ref="C25:C27"/>
    <mergeCell ref="D25:D27"/>
    <mergeCell ref="L25:L27"/>
    <mergeCell ref="A28:B28"/>
    <mergeCell ref="D28:E28"/>
    <mergeCell ref="A29:B29"/>
    <mergeCell ref="A30:B30"/>
    <mergeCell ref="J25:J27"/>
    <mergeCell ref="K25:K27"/>
    <mergeCell ref="A40:J40"/>
    <mergeCell ref="A41:J46"/>
    <mergeCell ref="A32:B32"/>
    <mergeCell ref="A35:J35"/>
    <mergeCell ref="A36:F36"/>
    <mergeCell ref="H36:J36"/>
    <mergeCell ref="A37:F37"/>
    <mergeCell ref="H37:J3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6f12538-60e2-4128-8466-5a2f513fd584">
      <Value>237</Value>
      <Value>457</Value>
      <Value>248</Value>
      <Value>513</Value>
      <Value>258</Value>
      <Value>512</Value>
      <Value>511</Value>
      <Value>510</Value>
    </TaxCatchAll>
    <_dlc_DocId xmlns="26f12538-60e2-4128-8466-5a2f513fd584">FDMS-23-2132</_dlc_DocId>
    <_dlc_DocIdUrl xmlns="26f12538-60e2-4128-8466-5a2f513fd584">
      <Url>https://intranet/dms/_layouts/15/DocIdRedir.aspx?ID=FDMS-23-2132</Url>
      <Description>FDMS-23-2132</Description>
    </_dlc_DocIdUrl>
    <Approvers xmlns="http://schemas.microsoft.com/sharepoint/v3">
      <UserInfo>
        <DisplayName>Sebastian Lach</DisplayName>
        <AccountId>2196</AccountId>
        <AccountType/>
      </UserInfo>
    </Approvers>
    <Approval_x0020_Date xmlns="http://schemas.microsoft.com/sharepoint/v3">2017-02-07T08:03:27+00:00</Approval_x0020_Date>
    <Reviewed xmlns="http://schemas.microsoft.com/sharepoint/v3">2017-02-07T07:59:05+00:00</Reviewed>
    <SPReviewed xmlns="http://schemas.microsoft.com/sharepoint/v3">07 feb 2017 08:59</SPReviewed>
    <SPLastModifiedBy xmlns="http://schemas.microsoft.com/sharepoint/v3">Sebastian Lach</SPLastModifiedBy>
    <SPDocumentVersion xmlns="http://schemas.microsoft.com/sharepoint/v3">5.0</SPDocumentVersion>
    <SPApproved xmlns="http://schemas.microsoft.com/sharepoint/v3">07 feb 2017 09:03</SPApproved>
    <SPCreated xmlns="http://schemas.microsoft.com/sharepoint/v3">5/25/2015</SPCreated>
    <SPLastModified xmlns="http://schemas.microsoft.com/sharepoint/v3">2/7/2017</SPLastModified>
    <SPInformGroups xmlns="http://schemas.microsoft.com/sharepoint/v3" xsi:nil="true"/>
    <SPCreatedBy xmlns="http://schemas.microsoft.com/sharepoint/v3">Agnieszka Pawlus-Szczotka</SPCreatedBy>
    <SPReviewers xmlns="http://schemas.microsoft.com/sharepoint/v3">Sebastian Lach; </SPReviewers>
    <SPApprover xmlns="http://schemas.microsoft.com/sharepoint/v3">Sebastian Lach; </SPApprover>
    <ProcessTaxHTField0 xmlns="http://schemas.microsoft.com/sharepoint/v3">
      <Terms xmlns="http://schemas.microsoft.com/office/infopath/2007/PartnerControls">
        <TermInfo xmlns="http://schemas.microsoft.com/office/infopath/2007/PartnerControls">
          <TermName>Sourcing</TermName>
          <TermId>8316957e-f502-40da-a197-3c03f826afdf</TermId>
        </TermInfo>
      </Terms>
    </ProcessTaxHTField0>
    <hd5a523da6e54a298b8bcb213543c73d xmlns="http://schemas.microsoft.com/sharepoint/v3">
      <Terms xmlns="http://schemas.microsoft.com/office/infopath/2007/PartnerControls">
        <TermInfo xmlns="http://schemas.microsoft.com/office/infopath/2007/PartnerControls">
          <TermName xmlns="http://schemas.microsoft.com/office/infopath/2007/PartnerControls">Group Poland</TermName>
          <TermId xmlns="http://schemas.microsoft.com/office/infopath/2007/PartnerControls">0ca94625-d4df-4e8f-839d-0a34cb56d52a</TermId>
        </TermInfo>
      </Terms>
    </hd5a523da6e54a298b8bcb213543c73d>
    <Owner xmlns="http://schemas.microsoft.com/sharepoint/v3">
      <UserInfo>
        <DisplayName/>
        <AccountId xsi:nil="true"/>
        <AccountType/>
      </UserInfo>
    </Owner>
    <InformGroups xmlns="http://schemas.microsoft.com/sharepoint/v3">
      <UserInfo>
        <DisplayName/>
        <AccountId xsi:nil="true"/>
        <AccountType/>
      </UserInfo>
    </InformGroups>
    <Reviewers xmlns="http://schemas.microsoft.com/sharepoint/v3">
      <UserInfo>
        <DisplayName>i:0#.w|fideltronik\seblac</DisplayName>
        <AccountId>2196</AccountId>
        <AccountType/>
      </UserInfo>
    </Reviewers>
    <LifecycleStatus xmlns="3177f1c5-3cd9-4eae-a784-06992b5ac07c">Approved</LifecycleStatus>
    <PrintedCopyLocationNew_Hidden xmlns="http://schemas.microsoft.com/sharepoint/v3">
      <Terms xmlns="http://schemas.microsoft.com/office/infopath/2007/PartnerControls"/>
    </PrintedCopyLocationNew_Hidden>
    <OperationalDocumentType_Hidden xmlns="http://schemas.microsoft.com/sharepoint/v3">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c118ca22-78bd-4161-a7b3-aa75b06242cc</TermId>
        </TermInfo>
      </Terms>
    </OperationalDocumentType_Hidden>
    <hccc0ecd1c3a40a8807a85bd36667baf xmlns="26f12538-60e2-4128-8466-5a2f513fd584">
      <Terms xmlns="http://schemas.microsoft.com/office/infopath/2007/PartnerControls">
        <TermInfo xmlns="http://schemas.microsoft.com/office/infopath/2007/PartnerControls">
          <TermName>Fideltronik Poland</TermName>
          <TermId>6d884b60-b1a0-42fa-864b-25c6a290fd88</TermId>
        </TermInfo>
        <TermInfo xmlns="http://schemas.microsoft.com/office/infopath/2007/PartnerControls">
          <TermName>Fideltronik SA</TermName>
          <TermId>3a3f5ac8-9df3-4d38-9202-0605f9fa2130</TermId>
        </TermInfo>
        <TermInfo xmlns="http://schemas.microsoft.com/office/infopath/2007/PartnerControls">
          <TermName>Fideltronik Zbigniew Fidelus</TermName>
          <TermId>4114f154-b82a-409b-8830-b8f0ea35f302</TermId>
        </TermInfo>
        <TermInfo xmlns="http://schemas.microsoft.com/office/infopath/2007/PartnerControls">
          <TermName>Fitech</TermName>
          <TermId>00133428-0f48-4c36-8e75-fdb8bdfa1f1b</TermId>
        </TermInfo>
      </Terms>
    </hccc0ecd1c3a40a8807a85bd36667baf>
    <b8d99ed6d04b40b18381c69ac210a021 xmlns="26f12538-60e2-4128-8466-5a2f513fd584">
      <Terms xmlns="http://schemas.microsoft.com/office/infopath/2007/PartnerControls">
        <TermInfo xmlns="http://schemas.microsoft.com/office/infopath/2007/PartnerControls">
          <TermName>EMS</TermName>
          <TermId>8f6794d2-f607-486b-8bdf-167a660b4104</TermId>
        </TermInfo>
      </Terms>
    </b8d99ed6d04b40b18381c69ac210a021>
    <Fideltronik_x0020_DMS_x0020_Inform_x0020_Employee xmlns="6e5edc24-9e2a-4272-88a1-1ef9e3a92a06">
      <Url xsi:nil="true"/>
      <Description xsi:nil="true"/>
    </Fideltronik_x0020_DMS_x0020_Inform_x0020_Employee>
    <Fideltronik_x0020_DMS_x0020_Retention xmlns="6e5edc24-9e2a-4272-88a1-1ef9e3a92a06">
      <Url xsi:nil="true"/>
      <Description xsi:nil="true"/>
    </Fideltronik_x0020_DMS_x0020_Retention>
    <IconOverlay xmlns="http://schemas.microsoft.com/sharepoint/v4" xsi:nil="true"/>
    <Fideltronik_x0020_DMS_x0020_Review xmlns="6e5edc24-9e2a-4272-88a1-1ef9e3a92a06">
      <Url xsi:nil="true"/>
      <Description xsi:nil="true"/>
    </Fideltronik_x0020_DMS_x0020_Review>
    <Fideltronik_x0020_DMS_x0020_Approval xmlns="6e5edc24-9e2a-4272-88a1-1ef9e3a92a06">
      <Url xsi:nil="true"/>
      <Description xsi:nil="true"/>
    </Fideltronik_x0020_DMS_x0020_Approval>
    <Fideltronik_x0020_DMS_x0020_Invalidate xmlns="6e5edc24-9e2a-4272-88a1-1ef9e3a92a06">
      <Url xsi:nil="true"/>
      <Description xsi:nil="true"/>
    </Fideltronik_x0020_DMS_x0020_Invalidate>
    <_vti_ItemDeclaredRecord xmlns="http://schemas.microsoft.com/sharepoint/v3" xsi:nil="true"/>
    <_vti_ItemHoldRecordStatus xmlns="http://schemas.microsoft.com/sharepoint/v3">272</_vti_ItemHoldRecord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perational Document" ma:contentTypeID="0x0101002E915BC97A324998B1BDB2741AD8561E00A75BE3B141859B42B88F395287FE4014" ma:contentTypeVersion="22" ma:contentTypeDescription="Content type of operational document" ma:contentTypeScope="" ma:versionID="0335247e13e70408bc103353d107d440">
  <xsd:schema xmlns:xsd="http://www.w3.org/2001/XMLSchema" xmlns:xs="http://www.w3.org/2001/XMLSchema" xmlns:p="http://schemas.microsoft.com/office/2006/metadata/properties" xmlns:ns1="http://schemas.microsoft.com/sharepoint/v3" xmlns:ns2="26f12538-60e2-4128-8466-5a2f513fd584" xmlns:ns3="6e5edc24-9e2a-4272-88a1-1ef9e3a92a06" xmlns:ns4="http://schemas.microsoft.com/sharepoint/v4" xmlns:ns5="3177f1c5-3cd9-4eae-a784-06992b5ac07c" targetNamespace="http://schemas.microsoft.com/office/2006/metadata/properties" ma:root="true" ma:fieldsID="85ba1ebf44b3078d6404c0f346bceb88" ns1:_="" ns2:_="" ns3:_="" ns4:_="" ns5:_="">
    <xsd:import namespace="http://schemas.microsoft.com/sharepoint/v3"/>
    <xsd:import namespace="26f12538-60e2-4128-8466-5a2f513fd584"/>
    <xsd:import namespace="6e5edc24-9e2a-4272-88a1-1ef9e3a92a06"/>
    <xsd:import namespace="http://schemas.microsoft.com/sharepoint/v4"/>
    <xsd:import namespace="3177f1c5-3cd9-4eae-a784-06992b5ac07c"/>
    <xsd:element name="properties">
      <xsd:complexType>
        <xsd:sequence>
          <xsd:element name="documentManagement">
            <xsd:complexType>
              <xsd:all>
                <xsd:element ref="ns1:Reviewers"/>
                <xsd:element ref="ns1:Reviewed" minOccurs="0"/>
                <xsd:element ref="ns1:Approvers"/>
                <xsd:element ref="ns1:Approval_x0020_Date" minOccurs="0"/>
                <xsd:element ref="ns1:Owner" minOccurs="0"/>
                <xsd:element ref="ns1:InformGroups" minOccurs="0"/>
                <xsd:element ref="ns1:ProcessTaxHTField0" minOccurs="0"/>
                <xsd:element ref="ns2:_dlc_DocId" minOccurs="0"/>
                <xsd:element ref="ns1:hd5a523da6e54a298b8bcb213543c73d" minOccurs="0"/>
                <xsd:element ref="ns2:_dlc_DocIdUrl" minOccurs="0"/>
                <xsd:element ref="ns1:PrintedCopyLocationNew_Hidden" minOccurs="0"/>
                <xsd:element ref="ns1:OperationalDocumentType_Hidden"/>
                <xsd:element ref="ns1:SPDocumentVersion" minOccurs="0"/>
                <xsd:element ref="ns1:SPCreatedBy" minOccurs="0"/>
                <xsd:element ref="ns1:SPLastModified" minOccurs="0"/>
                <xsd:element ref="ns1:SPLastModifiedBy" minOccurs="0"/>
                <xsd:element ref="ns1:SPReviewers" minOccurs="0"/>
                <xsd:element ref="ns1:SPReviewed" minOccurs="0"/>
                <xsd:element ref="ns1:SPApprover" minOccurs="0"/>
                <xsd:element ref="ns1:SPApproved" minOccurs="0"/>
                <xsd:element ref="ns1:SPInformGroups" minOccurs="0"/>
                <xsd:element ref="ns1:SPCreated" minOccurs="0"/>
                <xsd:element ref="ns2:TaxCatchAll" minOccurs="0"/>
                <xsd:element ref="ns2:TaxCatchAllLabel" minOccurs="0"/>
                <xsd:element ref="ns1:FideltronikExpirationDate" minOccurs="0"/>
                <xsd:element ref="ns3:Fideltronik_x0020_DMS_x0020_Approval" minOccurs="0"/>
                <xsd:element ref="ns3:Fideltronik_x0020_DMS_x0020_Inform_x0020_Employee" minOccurs="0"/>
                <xsd:element ref="ns3:Fideltronik_x0020_DMS_x0020_Invalidate" minOccurs="0"/>
                <xsd:element ref="ns3:Fideltronik_x0020_DMS_x0020_Retention" minOccurs="0"/>
                <xsd:element ref="ns3:Fideltronik_x0020_DMS_x0020_Review" minOccurs="0"/>
                <xsd:element ref="ns4:IconOverlay" minOccurs="0"/>
                <xsd:element ref="ns1:_vti_ItemDeclaredRecord" minOccurs="0"/>
                <xsd:element ref="ns1:_vti_ItemHoldRecordStatus" minOccurs="0"/>
                <xsd:element ref="ns2:hccc0ecd1c3a40a8807a85bd36667baf" minOccurs="0"/>
                <xsd:element ref="ns2:_dlc_DocIdPersistId" minOccurs="0"/>
                <xsd:element ref="ns2:b8d99ed6d04b40b18381c69ac210a021" minOccurs="0"/>
                <xsd:element ref="ns5:Lifecycle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viewers" ma:index="2" ma:displayName="Reviewers" ma:SearchPeopleOnly="false" ma:internalName="Reviewers">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Reviewed" ma:index="3" nillable="true" ma:displayName="Reviewed" ma:format="DateOnly" ma:hidden="true" ma:internalName="Reviewed">
      <xsd:simpleType>
        <xsd:restriction base="dms:DateTime"/>
      </xsd:simpleType>
    </xsd:element>
    <xsd:element name="Approvers" ma:index="4" ma:displayName="Approver" ma:indexed="true" ma:SearchPeopleOnly="false" ma:SharePointGroup="0" ma:internalName="Approvers"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pproval_x0020_Date" ma:index="5" nillable="true" ma:displayName="Approved" ma:format="DateOnly" ma:hidden="true" ma:internalName="Approval_x0020_Date" ma:readOnly="false">
      <xsd:simpleType>
        <xsd:restriction base="dms:DateTime"/>
      </xsd:simpleType>
    </xsd:element>
    <xsd:element name="Owner" ma:index="6" nillable="true" ma:displayName="Owner" ma:indexed="true" ma:SearchPeopleOnly="false"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formGroups" ma:index="7" nillable="true" ma:displayName="Inform Groups" ma:SearchPeopleOnly="false" ma:internalName="Inform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cessTaxHTField0" ma:index="18" nillable="true" ma:taxonomy="true" ma:internalName="ProcessTaxHTField0" ma:taxonomyFieldName="Process" ma:displayName="Process" ma:fieldId="{520b3b68-dba7-41fd-80c8-c86c329d87f3}" ma:sspId="990b9b66-498b-48aa-b1b4-4afd386282e6" ma:termSetId="d10bd7aa-6f51-4d54-9290-1f20da5b51d0" ma:anchorId="c8489619-b868-4936-b087-c95335233778" ma:open="false" ma:isKeyword="false">
      <xsd:complexType>
        <xsd:sequence>
          <xsd:element ref="pc:Terms" minOccurs="0" maxOccurs="1"/>
        </xsd:sequence>
      </xsd:complexType>
    </xsd:element>
    <xsd:element name="hd5a523da6e54a298b8bcb213543c73d" ma:index="20" ma:taxonomy="true" ma:internalName="hd5a523da6e54a298b8bcb213543c73d" ma:taxonomyFieldName="GeographicalLocation" ma:displayName="Location" ma:default="" ma:fieldId="{1d5a523d-a6e5-4a29-8b8b-cb213543c73d}" ma:sspId="990b9b66-498b-48aa-b1b4-4afd386282e6" ma:termSetId="b021f113-b091-486b-b04c-28a0ae5e2f7a" ma:anchorId="00000000-0000-0000-0000-000000000000" ma:open="false" ma:isKeyword="false">
      <xsd:complexType>
        <xsd:sequence>
          <xsd:element ref="pc:Terms" minOccurs="0" maxOccurs="1"/>
        </xsd:sequence>
      </xsd:complexType>
    </xsd:element>
    <xsd:element name="PrintedCopyLocationNew_Hidden" ma:index="22" nillable="true" ma:taxonomy="true" ma:internalName="PrintedCopyLocationNew_Hidden" ma:taxonomyFieldName="PrintedCopyLocationNew" ma:displayName="Printed Copy Location" ma:fieldId="{b9880661-3b50-43de-a2b6-bf92141ab012}" ma:taxonomyMulti="true" ma:sspId="990b9b66-498b-48aa-b1b4-4afd386282e6" ma:termSetId="9d04454e-cf9c-44ba-bca0-56f00b46aad3" ma:anchorId="00000000-0000-0000-0000-000000000000" ma:open="false" ma:isKeyword="false">
      <xsd:complexType>
        <xsd:sequence>
          <xsd:element ref="pc:Terms" minOccurs="0" maxOccurs="1"/>
        </xsd:sequence>
      </xsd:complexType>
    </xsd:element>
    <xsd:element name="OperationalDocumentType_Hidden" ma:index="24" ma:taxonomy="true" ma:internalName="OperationalDocumentType_Hidden" ma:taxonomyFieldName="OperationalDocumentType" ma:displayName="Document Type" ma:default="" ma:fieldId="{b9880661-3b50-43de-a2b6-bf92141ab014}" ma:sspId="990b9b66-498b-48aa-b1b4-4afd386282e6" ma:termSetId="26153f3f-3904-4fec-8b7b-e824bf279a43" ma:anchorId="878bb31b-cdc0-4d7f-ace2-fe875dbebfea" ma:open="false" ma:isKeyword="false">
      <xsd:complexType>
        <xsd:sequence>
          <xsd:element ref="pc:Terms" minOccurs="0" maxOccurs="1"/>
        </xsd:sequence>
      </xsd:complexType>
    </xsd:element>
    <xsd:element name="SPDocumentVersion" ma:index="26" nillable="true" ma:displayName="SP Document Version" ma:internalName="SPDocumentVersion" ma:readOnly="true">
      <xsd:simpleType>
        <xsd:restriction base="dms:Text"/>
      </xsd:simpleType>
    </xsd:element>
    <xsd:element name="SPCreatedBy" ma:index="27" nillable="true" ma:displayName="SP Created By" ma:internalName="SPCreatedBy" ma:readOnly="true">
      <xsd:simpleType>
        <xsd:restriction base="dms:Text"/>
      </xsd:simpleType>
    </xsd:element>
    <xsd:element name="SPLastModified" ma:index="28" nillable="true" ma:displayName="SP Modified" ma:internalName="SPLastModified" ma:readOnly="true">
      <xsd:simpleType>
        <xsd:restriction base="dms:Text"/>
      </xsd:simpleType>
    </xsd:element>
    <xsd:element name="SPLastModifiedBy" ma:index="29" nillable="true" ma:displayName="SP Modified By" ma:internalName="SPLastModifiedBy" ma:readOnly="true">
      <xsd:simpleType>
        <xsd:restriction base="dms:Text"/>
      </xsd:simpleType>
    </xsd:element>
    <xsd:element name="SPReviewers" ma:index="30" nillable="true" ma:displayName="SP Reviewers" ma:internalName="SPReviewers" ma:readOnly="true">
      <xsd:simpleType>
        <xsd:restriction base="dms:Text"/>
      </xsd:simpleType>
    </xsd:element>
    <xsd:element name="SPReviewed" ma:index="31" nillable="true" ma:displayName="SP Reviewed" ma:internalName="SPReviewed" ma:readOnly="true">
      <xsd:simpleType>
        <xsd:restriction base="dms:Text"/>
      </xsd:simpleType>
    </xsd:element>
    <xsd:element name="SPApprover" ma:index="32" nillable="true" ma:displayName="SP Approver" ma:internalName="SPApprover" ma:readOnly="true">
      <xsd:simpleType>
        <xsd:restriction base="dms:Text"/>
      </xsd:simpleType>
    </xsd:element>
    <xsd:element name="SPApproved" ma:index="33" nillable="true" ma:displayName="SP Approved" ma:internalName="SPApproved" ma:readOnly="true">
      <xsd:simpleType>
        <xsd:restriction base="dms:Text"/>
      </xsd:simpleType>
    </xsd:element>
    <xsd:element name="SPInformGroups" ma:index="34" nillable="true" ma:displayName="SP Inform Groups" ma:internalName="SPInformGroups" ma:readOnly="true">
      <xsd:simpleType>
        <xsd:restriction base="dms:Text"/>
      </xsd:simpleType>
    </xsd:element>
    <xsd:element name="SPCreated" ma:index="35" nillable="true" ma:displayName="SP Created" ma:internalName="SPCreated" ma:readOnly="true">
      <xsd:simpleType>
        <xsd:restriction base="dms:Text"/>
      </xsd:simpleType>
    </xsd:element>
    <xsd:element name="FideltronikExpirationDate" ma:index="38" nillable="true" ma:displayName="Expiration date (custom)" ma:format="DateOnly" ma:internalName="FideltronikExpirationDate" ma:readOnly="true">
      <xsd:simpleType>
        <xsd:restriction base="dms:DateTime"/>
      </xsd:simpleType>
    </xsd:element>
    <xsd:element name="_vti_ItemDeclaredRecord" ma:index="45" nillable="true" ma:displayName="Declared Record" ma:hidden="true" ma:internalName="_vti_ItemDeclaredRecord" ma:readOnly="true">
      <xsd:simpleType>
        <xsd:restriction base="dms:DateTime"/>
      </xsd:simpleType>
    </xsd:element>
    <xsd:element name="_vti_ItemHoldRecordStatus" ma:index="46"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f12538-60e2-4128-8466-5a2f513fd584" elementFormDefault="qualified">
    <xsd:import namespace="http://schemas.microsoft.com/office/2006/documentManagement/types"/>
    <xsd:import namespace="http://schemas.microsoft.com/office/infopath/2007/PartnerControls"/>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 ma:index="36" nillable="true" ma:displayName="Taxonomy Catch All Column" ma:hidden="true" ma:list="{b6671459-9819-4b10-96f4-b44ebba78c04}" ma:internalName="TaxCatchAll" ma:showField="CatchAllData" ma:web="26f12538-60e2-4128-8466-5a2f513fd584">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b6671459-9819-4b10-96f4-b44ebba78c04}" ma:internalName="TaxCatchAllLabel" ma:readOnly="true" ma:showField="CatchAllDataLabel" ma:web="26f12538-60e2-4128-8466-5a2f513fd584">
      <xsd:complexType>
        <xsd:complexContent>
          <xsd:extension base="dms:MultiChoiceLookup">
            <xsd:sequence>
              <xsd:element name="Value" type="dms:Lookup" maxOccurs="unbounded" minOccurs="0" nillable="true"/>
            </xsd:sequence>
          </xsd:extension>
        </xsd:complexContent>
      </xsd:complexType>
    </xsd:element>
    <xsd:element name="hccc0ecd1c3a40a8807a85bd36667baf" ma:index="47" ma:taxonomy="true" ma:internalName="hccc0ecd1c3a40a8807a85bd36667baf" ma:taxonomyFieldName="FT_x0020_Company" ma:displayName="Company" ma:default="" ma:fieldId="{1ccc0ecd-1c3a-40a8-807a-85bd36667baf}" ma:taxonomyMulti="true" ma:sspId="990b9b66-498b-48aa-b1b4-4afd386282e6" ma:termSetId="80c848c2-45bc-47ef-9499-5d9a45eb26e1" ma:anchorId="00000000-0000-0000-0000-000000000000" ma:open="false" ma:isKeyword="false">
      <xsd:complexType>
        <xsd:sequence>
          <xsd:element ref="pc:Terms" minOccurs="0" maxOccurs="1"/>
        </xsd:sequence>
      </xsd:complexType>
    </xsd:element>
    <xsd:element name="_dlc_DocIdPersistId" ma:index="48" nillable="true" ma:displayName="Persist ID" ma:description="Keep ID on add." ma:hidden="true" ma:internalName="_dlc_DocIdPersistId" ma:readOnly="true">
      <xsd:simpleType>
        <xsd:restriction base="dms:Boolean"/>
      </xsd:simpleType>
    </xsd:element>
    <xsd:element name="b8d99ed6d04b40b18381c69ac210a021" ma:index="49" ma:taxonomy="true" ma:internalName="b8d99ed6d04b40b18381c69ac210a021" ma:taxonomyFieldName="Scope" ma:displayName="Scope" ma:default="" ma:fieldId="{b8d99ed6-d04b-40b1-8381-c69ac210a021}" ma:taxonomyMulti="true" ma:sspId="990b9b66-498b-48aa-b1b4-4afd386282e6" ma:termSetId="77630dd6-94c7-4a3a-8de2-14120c4f6d7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5edc24-9e2a-4272-88a1-1ef9e3a92a06" elementFormDefault="qualified">
    <xsd:import namespace="http://schemas.microsoft.com/office/2006/documentManagement/types"/>
    <xsd:import namespace="http://schemas.microsoft.com/office/infopath/2007/PartnerControls"/>
    <xsd:element name="Fideltronik_x0020_DMS_x0020_Approval" ma:index="39" nillable="true" ma:displayName="Fideltronik DMS Approval" ma:hidden="true" ma:internalName="Fideltronik_x0020_DMS_x0020_Approval">
      <xsd:complexType>
        <xsd:complexContent>
          <xsd:extension base="dms:URL">
            <xsd:sequence>
              <xsd:element name="Url" type="dms:ValidUrl" minOccurs="0" nillable="true"/>
              <xsd:element name="Description" type="xsd:string" nillable="true"/>
            </xsd:sequence>
          </xsd:extension>
        </xsd:complexContent>
      </xsd:complexType>
    </xsd:element>
    <xsd:element name="Fideltronik_x0020_DMS_x0020_Inform_x0020_Employee" ma:index="40" nillable="true" ma:displayName="Fideltronik DMS Inform Employee" ma:hidden="true" ma:internalName="Fideltronik_x0020_DMS_x0020_Inform_x0020_Employee">
      <xsd:complexType>
        <xsd:complexContent>
          <xsd:extension base="dms:URL">
            <xsd:sequence>
              <xsd:element name="Url" type="dms:ValidUrl" minOccurs="0" nillable="true"/>
              <xsd:element name="Description" type="xsd:string" nillable="true"/>
            </xsd:sequence>
          </xsd:extension>
        </xsd:complexContent>
      </xsd:complexType>
    </xsd:element>
    <xsd:element name="Fideltronik_x0020_DMS_x0020_Invalidate" ma:index="41" nillable="true" ma:displayName="Fideltronik DMS Invalidate" ma:hidden="true" ma:internalName="Fideltronik_x0020_DMS_x0020_Invalidate">
      <xsd:complexType>
        <xsd:complexContent>
          <xsd:extension base="dms:URL">
            <xsd:sequence>
              <xsd:element name="Url" type="dms:ValidUrl" minOccurs="0" nillable="true"/>
              <xsd:element name="Description" type="xsd:string" nillable="true"/>
            </xsd:sequence>
          </xsd:extension>
        </xsd:complexContent>
      </xsd:complexType>
    </xsd:element>
    <xsd:element name="Fideltronik_x0020_DMS_x0020_Retention" ma:index="42" nillable="true" ma:displayName="Fideltronik DMS Retention" ma:hidden="true" ma:internalName="Fideltronik_x0020_DMS_x0020_Retention">
      <xsd:complexType>
        <xsd:complexContent>
          <xsd:extension base="dms:URL">
            <xsd:sequence>
              <xsd:element name="Url" type="dms:ValidUrl" minOccurs="0" nillable="true"/>
              <xsd:element name="Description" type="xsd:string" nillable="true"/>
            </xsd:sequence>
          </xsd:extension>
        </xsd:complexContent>
      </xsd:complexType>
    </xsd:element>
    <xsd:element name="Fideltronik_x0020_DMS_x0020_Review" ma:index="43" nillable="true" ma:displayName="Fideltronik DMS Review" ma:hidden="true" ma:internalName="Fideltronik_x0020_DMS_x0020_Review">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4"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77f1c5-3cd9-4eae-a784-06992b5ac07c" elementFormDefault="qualified">
    <xsd:import namespace="http://schemas.microsoft.com/office/2006/documentManagement/types"/>
    <xsd:import namespace="http://schemas.microsoft.com/office/infopath/2007/PartnerControls"/>
    <xsd:element name="LifecycleStatus" ma:index="50" nillable="true" ma:displayName="Lifecycle Status" ma:default="Draft" ma:internalName="LifecycleStatus" ma:readOnly="true">
      <xsd:simpleType>
        <xsd:restriction base="dms:Choice">
          <xsd:enumeration value="Draft"/>
          <xsd:enumeration value="Preliminary"/>
          <xsd:enumeration value="Reviewed"/>
          <xsd:enumeration value="Approved"/>
          <xsd:enumeration value="Invalid"/>
          <xsd:enumeration value="Terminated"/>
          <xsd:enumeration value="Archi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A0F36D3-E5AD-45CD-BEF4-E80C052FA4B6}">
  <ds:schemaRefs>
    <ds:schemaRef ds:uri="3177f1c5-3cd9-4eae-a784-06992b5ac07c"/>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e5edc24-9e2a-4272-88a1-1ef9e3a92a06"/>
    <ds:schemaRef ds:uri="http://purl.org/dc/elements/1.1/"/>
    <ds:schemaRef ds:uri="http://schemas.microsoft.com/office/2006/metadata/properties"/>
    <ds:schemaRef ds:uri="26f12538-60e2-4128-8466-5a2f513fd584"/>
    <ds:schemaRef ds:uri="http://www.w3.org/XML/1998/namespace"/>
    <ds:schemaRef ds:uri="http://purl.org/dc/dcmitype/"/>
  </ds:schemaRefs>
</ds:datastoreItem>
</file>

<file path=customXml/itemProps2.xml><?xml version="1.0" encoding="utf-8"?>
<ds:datastoreItem xmlns:ds="http://schemas.openxmlformats.org/officeDocument/2006/customXml" ds:itemID="{6C60F3EA-3968-4584-9ABF-C2445FB3F6C0}">
  <ds:schemaRefs>
    <ds:schemaRef ds:uri="http://schemas.microsoft.com/sharepoint/v3/contenttype/forms"/>
  </ds:schemaRefs>
</ds:datastoreItem>
</file>

<file path=customXml/itemProps3.xml><?xml version="1.0" encoding="utf-8"?>
<ds:datastoreItem xmlns:ds="http://schemas.openxmlformats.org/officeDocument/2006/customXml" ds:itemID="{4F193CB6-ACD3-4979-9FCB-DD78C536C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6f12538-60e2-4128-8466-5a2f513fd584"/>
    <ds:schemaRef ds:uri="6e5edc24-9e2a-4272-88a1-1ef9e3a92a06"/>
    <ds:schemaRef ds:uri="http://schemas.microsoft.com/sharepoint/v4"/>
    <ds:schemaRef ds:uri="3177f1c5-3cd9-4eae-a784-06992b5ac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FB5B558-D2CF-4125-A31E-23EB063F8CF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Profil Dostawcy</vt:lpstr>
      <vt:lpstr>Std Lista Pytań 1</vt:lpstr>
      <vt:lpstr>Wynik Audytu 1</vt:lpstr>
      <vt:lpstr>Std Lista Pytań 2</vt:lpstr>
      <vt:lpstr>Wynik Audytu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Formularz dostawcy</dc:title>
  <dc:creator>Agnieszka Pawlus-Szczotka</dc:creator>
  <cp:lastModifiedBy>Wioleta Śmiech</cp:lastModifiedBy>
  <cp:lastPrinted>2014-02-24T08:28:57Z</cp:lastPrinted>
  <dcterms:created xsi:type="dcterms:W3CDTF">2011-06-21T08:08:47Z</dcterms:created>
  <dcterms:modified xsi:type="dcterms:W3CDTF">2020-11-27T09:59:35Z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0x0101002E915BC97A324998B1BDB2741AD8561E00A75BE3B141859B42B88F395287FE4014</vt:lpwstr>
  </property>
  <property fmtid="{D5CDD505-2E9C-101B-9397-08002B2CF9AE}" pid="3" name="_dlc_policyId">
    <vt:lpwstr/>
  </property>
  <property fmtid="{D5CDD505-2E9C-101B-9397-08002B2CF9AE}" pid="4" name="ItemRetentionFormula">
    <vt:lpwstr/>
  </property>
  <property fmtid="{D5CDD505-2E9C-101B-9397-08002B2CF9AE}" pid="5" name="_dlc_DocIdItemGuid">
    <vt:lpwstr>85bc0537-babe-4d98-8d86-de4c723550bb</vt:lpwstr>
  </property>
  <property fmtid="{D5CDD505-2E9C-101B-9397-08002B2CF9AE}" pid="6" name="Process">
    <vt:lpwstr>258;#Sourcing|8316957e-f502-40da-a197-3c03f826afdf</vt:lpwstr>
  </property>
  <property fmtid="{D5CDD505-2E9C-101B-9397-08002B2CF9AE}" pid="7" name="PP_GUID">
    <vt:lpwstr>66436c6d-5a10-41ff-9637-ce5ffa9fe985</vt:lpwstr>
  </property>
  <property fmtid="{D5CDD505-2E9C-101B-9397-08002B2CF9AE}" pid="8" name="GeographicalLocation">
    <vt:lpwstr>237;#Group Poland|0ca94625-d4df-4e8f-839d-0a34cb56d52a</vt:lpwstr>
  </property>
  <property fmtid="{D5CDD505-2E9C-101B-9397-08002B2CF9AE}" pid="9" name="PrintedCopyLocationNew">
    <vt:lpwstr/>
  </property>
  <property fmtid="{D5CDD505-2E9C-101B-9397-08002B2CF9AE}" pid="10" name="OperationalDocumentType">
    <vt:lpwstr>248;#Form|c118ca22-78bd-4161-a7b3-aa75b06242cc</vt:lpwstr>
  </property>
  <property fmtid="{D5CDD505-2E9C-101B-9397-08002B2CF9AE}" pid="11" name="FT_x0020_Company">
    <vt:lpwstr>510;#Fideltronik Poland|6d884b60-b1a0-42fa-864b-25c6a290fd88;#511;#Fideltronik SA|3a3f5ac8-9df3-4d38-9202-0605f9fa2130;#512;#Fideltronik Zbigniew Fidelus|4114f154-b82a-409b-8830-b8f0ea35f302;#513;#Fitech|00133428-0f48-4c36-8e75-fdb8bdfa1f1b</vt:lpwstr>
  </property>
  <property fmtid="{D5CDD505-2E9C-101B-9397-08002B2CF9AE}" pid="12" name="Scope">
    <vt:lpwstr>457;#EMS|8f6794d2-f607-486b-8bdf-167a660b4104</vt:lpwstr>
  </property>
  <property fmtid="{D5CDD505-2E9C-101B-9397-08002B2CF9AE}" pid="13" name="FT Company">
    <vt:lpwstr>510;#Fideltronik Poland|6d884b60-b1a0-42fa-864b-25c6a290fd88;#511;#Fideltronik SA|3a3f5ac8-9df3-4d38-9202-0605f9fa2130;#512;#Fideltronik Zbigniew Fidelus|4114f154-b82a-409b-8830-b8f0ea35f302;#513;#Fitech|00133428-0f48-4c36-8e75-fdb8bdfa1f1b</vt:lpwstr>
  </property>
</Properties>
</file>