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deltronikpoland-my.sharepoint.com/personal/wioleta_smiech_fideltronik_com/Documents/Pulpit/AS 9100/Kwestionariusz Dostawcy - do zmiany/"/>
    </mc:Choice>
  </mc:AlternateContent>
  <xr:revisionPtr revIDLastSave="19" documentId="8_{44F2A7AF-4A36-433C-BFE3-764909C4BADE}" xr6:coauthVersionLast="47" xr6:coauthVersionMax="47" xr10:uidLastSave="{CC750F7E-05D4-494B-83F6-F29E443CA206}"/>
  <bookViews>
    <workbookView xWindow="-108" yWindow="-108" windowWidth="23256" windowHeight="13896" activeTab="4" xr2:uid="{00000000-000D-0000-FFFF-FFFF00000000}"/>
  </bookViews>
  <sheets>
    <sheet name="Profil Dostawcy" sheetId="1" r:id="rId1"/>
    <sheet name="Std Lista Pytań 1" sheetId="2" r:id="rId2"/>
    <sheet name="Wynik Audytu 1" sheetId="6" r:id="rId3"/>
    <sheet name="Std Lista Pytań 2" sheetId="7" r:id="rId4"/>
    <sheet name="Wynik Audytu 2" sheetId="8" r:id="rId5"/>
  </sheets>
  <definedNames>
    <definedName name="PP_ActiveDataset">"No Dataset"</definedName>
    <definedName name="PP_Connected">FALSE</definedName>
    <definedName name="PP_Currency">FALSE</definedName>
    <definedName name="PP_DatasetSwitchAll">FALSE</definedName>
    <definedName name="PP_DrillAll">TRUE</definedName>
    <definedName name="PP_DrillLevel">"Drill next level"</definedName>
    <definedName name="PP_HideUNDEF">FALSE</definedName>
    <definedName name="PP_LastRefresh">"den 7 januari 2014 11:07:35"</definedName>
    <definedName name="PP_ListQuery">FALSE</definedName>
    <definedName name="PP_LockOrganisation">FALSE</definedName>
    <definedName name="PP_LockTime">FALSE</definedName>
    <definedName name="PP_OrganisationSwitchAll">TRUE</definedName>
    <definedName name="PP_PeriodSwitchAll">TRUE</definedName>
    <definedName name="PP_Simulation">FALSE</definedName>
    <definedName name="PP_Thousand">FALSE</definedName>
    <definedName name="PP_TopDown">FALSE</definedName>
    <definedName name="PP_YearToDate">FALSE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7" l="1"/>
  <c r="G28" i="8"/>
  <c r="D29" i="8"/>
  <c r="C29" i="8"/>
  <c r="I28" i="8"/>
  <c r="H28" i="8"/>
  <c r="H34" i="7"/>
  <c r="E1" i="2"/>
  <c r="G7" i="8"/>
  <c r="I7" i="8"/>
  <c r="G57" i="6"/>
  <c r="G58" i="6"/>
  <c r="G59" i="6"/>
  <c r="G60" i="6"/>
  <c r="H57" i="6"/>
  <c r="I57" i="6"/>
  <c r="H58" i="6"/>
  <c r="I58" i="6"/>
  <c r="H59" i="6"/>
  <c r="I59" i="6"/>
  <c r="H60" i="6"/>
  <c r="I60" i="6"/>
  <c r="J28" i="8" l="1"/>
  <c r="L28" i="8"/>
  <c r="K28" i="8"/>
  <c r="J70" i="2"/>
  <c r="J71" i="2"/>
  <c r="G7" i="6" l="1"/>
  <c r="G24" i="8"/>
  <c r="G26" i="8"/>
  <c r="G27" i="8"/>
  <c r="G25" i="8"/>
  <c r="G23" i="8"/>
  <c r="G20" i="8"/>
  <c r="G21" i="8"/>
  <c r="G22" i="8"/>
  <c r="G19" i="8"/>
  <c r="G15" i="8"/>
  <c r="G16" i="8"/>
  <c r="G17" i="8"/>
  <c r="G18" i="8"/>
  <c r="G14" i="8"/>
  <c r="G12" i="8"/>
  <c r="G13" i="8"/>
  <c r="G11" i="8"/>
  <c r="G8" i="8"/>
  <c r="G9" i="8"/>
  <c r="G10" i="8"/>
  <c r="G55" i="6"/>
  <c r="G56" i="6"/>
  <c r="G54" i="6"/>
  <c r="G53" i="6"/>
  <c r="G52" i="6"/>
  <c r="G50" i="6"/>
  <c r="G51" i="6"/>
  <c r="G49" i="6"/>
  <c r="G46" i="6"/>
  <c r="G47" i="6"/>
  <c r="G48" i="6"/>
  <c r="G45" i="6"/>
  <c r="G43" i="6"/>
  <c r="G44" i="6"/>
  <c r="G42" i="6"/>
  <c r="G38" i="6"/>
  <c r="G39" i="6"/>
  <c r="G40" i="6"/>
  <c r="G41" i="6"/>
  <c r="G37" i="6"/>
  <c r="G35" i="6"/>
  <c r="G36" i="6"/>
  <c r="G34" i="6"/>
  <c r="G32" i="6"/>
  <c r="G33" i="6"/>
  <c r="G31" i="6"/>
  <c r="G24" i="6"/>
  <c r="G25" i="6"/>
  <c r="G26" i="6"/>
  <c r="G27" i="6"/>
  <c r="G28" i="6"/>
  <c r="G29" i="6"/>
  <c r="G30" i="6"/>
  <c r="G23" i="6"/>
  <c r="G22" i="6"/>
  <c r="G21" i="6"/>
  <c r="G16" i="6"/>
  <c r="G17" i="6"/>
  <c r="G18" i="6"/>
  <c r="G19" i="6"/>
  <c r="G20" i="6"/>
  <c r="G15" i="6"/>
  <c r="G8" i="6"/>
  <c r="G9" i="6"/>
  <c r="G10" i="6"/>
  <c r="G11" i="6"/>
  <c r="G12" i="6"/>
  <c r="G13" i="6"/>
  <c r="G14" i="6"/>
  <c r="I26" i="8" l="1"/>
  <c r="I27" i="8"/>
  <c r="I25" i="8"/>
  <c r="I24" i="8"/>
  <c r="I23" i="8"/>
  <c r="I20" i="8"/>
  <c r="I21" i="8"/>
  <c r="I22" i="8"/>
  <c r="I19" i="8"/>
  <c r="I15" i="8"/>
  <c r="I16" i="8"/>
  <c r="I17" i="8"/>
  <c r="I18" i="8"/>
  <c r="I14" i="8"/>
  <c r="I12" i="8"/>
  <c r="I13" i="8"/>
  <c r="I11" i="8"/>
  <c r="I8" i="8"/>
  <c r="I9" i="8"/>
  <c r="I10" i="8"/>
  <c r="H26" i="8"/>
  <c r="H27" i="8"/>
  <c r="H25" i="8"/>
  <c r="K25" i="8" s="1"/>
  <c r="H24" i="8"/>
  <c r="H23" i="8"/>
  <c r="H20" i="8"/>
  <c r="H21" i="8"/>
  <c r="H22" i="8"/>
  <c r="H19" i="8"/>
  <c r="H15" i="8"/>
  <c r="H16" i="8"/>
  <c r="H17" i="8"/>
  <c r="H18" i="8"/>
  <c r="H14" i="8"/>
  <c r="H12" i="8"/>
  <c r="H13" i="8"/>
  <c r="H11" i="8"/>
  <c r="H8" i="8"/>
  <c r="H9" i="8"/>
  <c r="H10" i="8"/>
  <c r="H7" i="8"/>
  <c r="J25" i="8"/>
  <c r="J23" i="8"/>
  <c r="J14" i="8"/>
  <c r="J7" i="8"/>
  <c r="L23" i="8" l="1"/>
  <c r="K23" i="8"/>
  <c r="L19" i="8"/>
  <c r="K11" i="8"/>
  <c r="K14" i="8"/>
  <c r="L11" i="8"/>
  <c r="K7" i="8"/>
  <c r="K29" i="8" s="1"/>
  <c r="L7" i="8"/>
  <c r="K19" i="8"/>
  <c r="L25" i="8"/>
  <c r="J11" i="8"/>
  <c r="J19" i="8"/>
  <c r="L14" i="8"/>
  <c r="L29" i="8" l="1"/>
  <c r="J29" i="8"/>
  <c r="C30" i="8" l="1"/>
  <c r="J30" i="8"/>
  <c r="C31" i="8" s="1"/>
  <c r="H32" i="7"/>
  <c r="H31" i="7"/>
  <c r="H30" i="7"/>
  <c r="H28" i="7"/>
  <c r="H27" i="7"/>
  <c r="H25" i="7"/>
  <c r="H24" i="7"/>
  <c r="H23" i="7"/>
  <c r="H22" i="7"/>
  <c r="H20" i="7"/>
  <c r="H19" i="7"/>
  <c r="H18" i="7"/>
  <c r="H17" i="7"/>
  <c r="H16" i="7"/>
  <c r="H14" i="7"/>
  <c r="H13" i="7"/>
  <c r="H12" i="7"/>
  <c r="H10" i="7"/>
  <c r="H9" i="7"/>
  <c r="H8" i="7"/>
  <c r="H7" i="7"/>
  <c r="L30" i="8" l="1"/>
  <c r="K30" i="8"/>
  <c r="C32" i="8"/>
  <c r="I55" i="6"/>
  <c r="I56" i="6"/>
  <c r="I54" i="6"/>
  <c r="I53" i="6"/>
  <c r="I52" i="6"/>
  <c r="I50" i="6"/>
  <c r="I51" i="6"/>
  <c r="I49" i="6"/>
  <c r="I46" i="6"/>
  <c r="I47" i="6"/>
  <c r="I48" i="6"/>
  <c r="I45" i="6"/>
  <c r="I43" i="6"/>
  <c r="I44" i="6"/>
  <c r="I42" i="6"/>
  <c r="I38" i="6"/>
  <c r="I39" i="6"/>
  <c r="I40" i="6"/>
  <c r="I41" i="6"/>
  <c r="I37" i="6"/>
  <c r="I35" i="6"/>
  <c r="I36" i="6"/>
  <c r="I34" i="6"/>
  <c r="I32" i="6"/>
  <c r="I33" i="6"/>
  <c r="I31" i="6"/>
  <c r="I24" i="6"/>
  <c r="I25" i="6"/>
  <c r="I26" i="6"/>
  <c r="I27" i="6"/>
  <c r="I28" i="6"/>
  <c r="I29" i="6"/>
  <c r="I30" i="6"/>
  <c r="I23" i="6"/>
  <c r="I22" i="6"/>
  <c r="I21" i="6"/>
  <c r="I16" i="6"/>
  <c r="I17" i="6"/>
  <c r="I18" i="6"/>
  <c r="I19" i="6"/>
  <c r="I20" i="6"/>
  <c r="I15" i="6"/>
  <c r="I8" i="6"/>
  <c r="I9" i="6"/>
  <c r="I10" i="6"/>
  <c r="I11" i="6"/>
  <c r="I12" i="6"/>
  <c r="I13" i="6"/>
  <c r="I14" i="6"/>
  <c r="I7" i="6"/>
  <c r="H55" i="6"/>
  <c r="H56" i="6"/>
  <c r="H54" i="6"/>
  <c r="H53" i="6"/>
  <c r="H52" i="6"/>
  <c r="H50" i="6"/>
  <c r="H51" i="6"/>
  <c r="H49" i="6"/>
  <c r="H46" i="6"/>
  <c r="H47" i="6"/>
  <c r="H48" i="6"/>
  <c r="H45" i="6"/>
  <c r="H43" i="6"/>
  <c r="H44" i="6"/>
  <c r="H42" i="6"/>
  <c r="H38" i="6"/>
  <c r="H39" i="6"/>
  <c r="H40" i="6"/>
  <c r="H41" i="6"/>
  <c r="H37" i="6"/>
  <c r="H35" i="6"/>
  <c r="H36" i="6"/>
  <c r="H34" i="6"/>
  <c r="H32" i="6"/>
  <c r="H33" i="6"/>
  <c r="H31" i="6"/>
  <c r="H24" i="6" l="1"/>
  <c r="H25" i="6"/>
  <c r="H26" i="6"/>
  <c r="H27" i="6"/>
  <c r="H28" i="6"/>
  <c r="H29" i="6"/>
  <c r="H30" i="6"/>
  <c r="H23" i="6"/>
  <c r="H22" i="6"/>
  <c r="H21" i="6"/>
  <c r="H16" i="6"/>
  <c r="H17" i="6"/>
  <c r="H18" i="6"/>
  <c r="H19" i="6"/>
  <c r="H20" i="6"/>
  <c r="H15" i="6"/>
  <c r="H8" i="6"/>
  <c r="H9" i="6"/>
  <c r="H10" i="6"/>
  <c r="H11" i="6"/>
  <c r="H12" i="6"/>
  <c r="H13" i="6"/>
  <c r="H14" i="6"/>
  <c r="H7" i="6"/>
  <c r="D61" i="6" l="1"/>
  <c r="C61" i="6"/>
  <c r="K54" i="6"/>
  <c r="J54" i="6"/>
  <c r="L54" i="6"/>
  <c r="L52" i="6"/>
  <c r="J52" i="6"/>
  <c r="K52" i="6"/>
  <c r="K49" i="6"/>
  <c r="J49" i="6"/>
  <c r="L49" i="6"/>
  <c r="L45" i="6"/>
  <c r="J45" i="6"/>
  <c r="K45" i="6"/>
  <c r="K42" i="6"/>
  <c r="J42" i="6"/>
  <c r="L42" i="6"/>
  <c r="L37" i="6"/>
  <c r="K37" i="6"/>
  <c r="J37" i="6"/>
  <c r="L34" i="6"/>
  <c r="K34" i="6"/>
  <c r="J34" i="6"/>
  <c r="L31" i="6"/>
  <c r="J31" i="6"/>
  <c r="K31" i="6"/>
  <c r="L23" i="6"/>
  <c r="K23" i="6"/>
  <c r="J23" i="6"/>
  <c r="L21" i="6"/>
  <c r="K21" i="6"/>
  <c r="J21" i="6"/>
  <c r="K15" i="6"/>
  <c r="J15" i="6"/>
  <c r="L15" i="6"/>
  <c r="L7" i="6"/>
  <c r="J7" i="6"/>
  <c r="K7" i="6"/>
  <c r="J69" i="2"/>
  <c r="J68" i="2"/>
  <c r="J67" i="2"/>
  <c r="J66" i="2"/>
  <c r="J65" i="2"/>
  <c r="J63" i="2"/>
  <c r="J62" i="2"/>
  <c r="J60" i="2"/>
  <c r="J59" i="2"/>
  <c r="J58" i="2"/>
  <c r="J56" i="2"/>
  <c r="J55" i="2"/>
  <c r="J54" i="2"/>
  <c r="J53" i="2"/>
  <c r="J51" i="2"/>
  <c r="J50" i="2"/>
  <c r="J49" i="2"/>
  <c r="J47" i="2"/>
  <c r="J46" i="2"/>
  <c r="J45" i="2"/>
  <c r="J44" i="2"/>
  <c r="J43" i="2"/>
  <c r="J41" i="2"/>
  <c r="J40" i="2"/>
  <c r="J39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1" i="2"/>
  <c r="J20" i="2"/>
  <c r="J19" i="2"/>
  <c r="J18" i="2"/>
  <c r="J17" i="2"/>
  <c r="J16" i="2"/>
  <c r="J14" i="2"/>
  <c r="J13" i="2"/>
  <c r="J12" i="2"/>
  <c r="J11" i="2"/>
  <c r="J10" i="2"/>
  <c r="J9" i="2"/>
  <c r="J8" i="2"/>
  <c r="J7" i="2"/>
  <c r="J61" i="6" l="1"/>
  <c r="J62" i="6" s="1"/>
  <c r="C63" i="6" s="1"/>
  <c r="L61" i="6"/>
  <c r="C62" i="6" s="1"/>
  <c r="K61" i="6"/>
  <c r="K62" i="6" s="1"/>
  <c r="L62" i="6" l="1"/>
  <c r="C6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Wioleta Śmiech</author>
  </authors>
  <commentList>
    <comment ref="B6" authorId="0" shapeId="0" xr:uid="{FB78C47C-4F1E-4EC2-B5FB-F1DFBBFB4A19}">
      <text>
        <r>
          <rPr>
            <b/>
            <sz val="9"/>
            <color indexed="81"/>
            <rFont val="Tahoma"/>
            <family val="2"/>
            <charset val="238"/>
          </rPr>
          <t>Wioleta Śmiech:</t>
        </r>
        <r>
          <rPr>
            <sz val="9"/>
            <color indexed="81"/>
            <rFont val="Tahoma"/>
            <family val="2"/>
            <charset val="238"/>
          </rPr>
          <t xml:space="preserve">
Producent
Dystrybutor
Niezależny Dystrybutor 
Dostawca Usług
Broker 
</t>
        </r>
      </text>
    </comment>
  </commentList>
</comments>
</file>

<file path=xl/sharedStrings.xml><?xml version="1.0" encoding="utf-8"?>
<sst xmlns="http://schemas.openxmlformats.org/spreadsheetml/2006/main" count="686" uniqueCount="523">
  <si>
    <t xml:space="preserve">Informacje ogólne </t>
  </si>
  <si>
    <t xml:space="preserve">Adres i dane kontaktowe </t>
  </si>
  <si>
    <t>Historia</t>
  </si>
  <si>
    <t>Główne osiągnięcia historyczne</t>
  </si>
  <si>
    <t xml:space="preserve">Relacje własnościowe </t>
  </si>
  <si>
    <t>Główni udziałowcy # 1</t>
  </si>
  <si>
    <t>% udziałów</t>
  </si>
  <si>
    <t>Główni udziałowcy # 2</t>
  </si>
  <si>
    <t>Główni udziałowcy # 3</t>
  </si>
  <si>
    <t>Personel</t>
  </si>
  <si>
    <t>Administracja</t>
  </si>
  <si>
    <t>Liczba osób związanych bezpośrednio z produkcją</t>
  </si>
  <si>
    <t>Stanowisko</t>
  </si>
  <si>
    <t>Imię i Nazwisko</t>
  </si>
  <si>
    <t xml:space="preserve">Produkcja </t>
  </si>
  <si>
    <t>Informacje handlowe</t>
  </si>
  <si>
    <t>Gówni Klienci i % obrotu</t>
  </si>
  <si>
    <t xml:space="preserve">Główni Dostawcy i % obrotu </t>
  </si>
  <si>
    <t>Posiadane referencje od klientów lub nagrody</t>
  </si>
  <si>
    <t xml:space="preserve">Wyniki finansowe </t>
  </si>
  <si>
    <t>Zysk z działalności operacyjnej</t>
  </si>
  <si>
    <t>Zysk netto</t>
  </si>
  <si>
    <t>Infrastruktura</t>
  </si>
  <si>
    <t xml:space="preserve">Biura </t>
  </si>
  <si>
    <t>Stosowany system MRP/ERP</t>
  </si>
  <si>
    <t xml:space="preserve">Opis </t>
  </si>
  <si>
    <t xml:space="preserve">Ekspertyza </t>
  </si>
  <si>
    <t>Inne</t>
  </si>
  <si>
    <t xml:space="preserve">System Zarządzania Jakością </t>
  </si>
  <si>
    <t xml:space="preserve">Komentarz </t>
  </si>
  <si>
    <t>Wypełnione przez:</t>
  </si>
  <si>
    <t>Stanowisko:</t>
  </si>
  <si>
    <t>Data:</t>
  </si>
  <si>
    <t xml:space="preserve">Prośba o dodanie nowego dostawcy do Listy Zatwierdzonych Dostawców </t>
  </si>
  <si>
    <t>Wnioskujący:</t>
  </si>
  <si>
    <t>Imię i Nazwisko:</t>
  </si>
  <si>
    <t>Uzasadnienie:</t>
  </si>
  <si>
    <t xml:space="preserve">Data: </t>
  </si>
  <si>
    <t>Podpis:</t>
  </si>
  <si>
    <t>Uwagi:</t>
  </si>
  <si>
    <t>Nazwa Dostawcy</t>
  </si>
  <si>
    <t>Kwestionariusz Dostawcy</t>
  </si>
  <si>
    <t xml:space="preserve">Przedstawiciel ze strony Dostawcy </t>
  </si>
  <si>
    <t>Audytor wiodący</t>
  </si>
  <si>
    <t>Data</t>
  </si>
  <si>
    <t>Nr.</t>
  </si>
  <si>
    <t>WYMAGANIA/ PPOZYCJA</t>
  </si>
  <si>
    <t xml:space="preserve">TYPOWE CELE, DOWODY /DOKUMENTY </t>
  </si>
  <si>
    <t>Samoocena Dostawcy 
(0-3)</t>
  </si>
  <si>
    <t xml:space="preserve">UWAGI/ OBSERWACJE Z AUDYTU
</t>
  </si>
  <si>
    <t>Nie wymagane / Nie zweryfikowane 
 (x)</t>
  </si>
  <si>
    <t>Wynik audytu 
(0-3)</t>
  </si>
  <si>
    <t>Poziom Ryzyka</t>
  </si>
  <si>
    <t xml:space="preserve">UWAGI/ REKOMENDACJE </t>
  </si>
  <si>
    <t xml:space="preserve">DZIAŁANIA KORYGUJĄCE I ZAPOBIEGAWCZE
</t>
  </si>
  <si>
    <t xml:space="preserve">Data realizacji (dd/mm/rr) </t>
  </si>
  <si>
    <t>1. Informacje ogólne, Zarządzanie organizacją</t>
  </si>
  <si>
    <t>"0" = Nieudokumentowane i niezgodne ; "1" = Nieudokumentowane ale zgodne lub udokumentowane ale niezgodne ;                                                                  
                  "2" = Udokumentowane i częściowo zgodne; "3" = Udokumentowane i w pełni zgodne:
Dostawca wypełnia jasno zielone pola</t>
  </si>
  <si>
    <t xml:space="preserve">     
Praktyki BHP są na miejscu, konsekwentnie przestrzegane i dopasowane do organizacji
</t>
  </si>
  <si>
    <t xml:space="preserve">Zakład jest czysty, uporządkowany i dobrze oświetlony
- 5S dyscypliny są na miejscu
- odpowiednie zabezpieczenia, bezpieczeństwo maszyn i urządzeń są zachowane
- brak oznak widocznego zanieczyszczenia, wycieków z maszyn            
</t>
  </si>
  <si>
    <t>Dostawca zobowiązuje się do przestrzegania i podtrzymywania najwyższych standardów etycznych we wszystkich działaniach i obszarach działalności, zarówno w odniesieniu do konkurencji, jak i partnerów biznesowych czy pracowników</t>
  </si>
  <si>
    <t xml:space="preserve">Kodeks Etyczny </t>
  </si>
  <si>
    <t>Komunikacja i obsługa klietna
Procesy komunikacyjne są zdefiniowane oraz udokumentowane w celu wyjaśnienia ról, obowiązków, oczekiwań oraz podjętych zobowiązań, co zapobiega  możliwości wystąpienia nieporozumień i konfliktów. Zarząd posiada wystarczające zasoby, aby skutecznie zarządzać wymaganiami klienta</t>
  </si>
  <si>
    <t xml:space="preserve">Macierz Komunikacji
Kwalifikacje kluczowego personelu
- Poziom znajomości jezykowej umożliwiający "obsługę" klienta                                          
</t>
  </si>
  <si>
    <t>Planowanie Materiałowe i Logistyka (Materials Planning &amp; Logistics -MP&amp;L)</t>
  </si>
  <si>
    <t>Implementacja procesu w celu zapewnienia płynnego przepływu materiałowego i logistycznego, identyfiakcaji, przekazania, oraz wyeliminowania stwierdzonych niezgodności do umowy MP&amp;L.</t>
  </si>
  <si>
    <t xml:space="preserve"> </t>
  </si>
  <si>
    <t>2. Inspekcja wejściowa, identyfikacja i kontrola materiału</t>
  </si>
  <si>
    <t>"0" = Nieudokumentowane i niezgodne ; "1" = Nieudokumentowane ale zgodne lub udokumentowane ale  niezgodne ;                                                                  
                  "2" = Udokumentowane i częściowo zgodne; "3" = Udokumentowane i w pełni zgodne:
Dostawca wypełnia jasno zielone pola</t>
  </si>
  <si>
    <t xml:space="preserve">System zapewnienia jakości dostawcy zapewnia, że ​​wszystkie zakupione materiały spełniają określone wymagania specyfikacji klienta oraz wymagania stosownych rozporządzeń lub/i dyrektyw.
</t>
  </si>
  <si>
    <t xml:space="preserve">Kontrolowany materiał jest odpowiednio oznakowany do przyjęcia lub odrzucenia i możliwy do odszukania/wytropienia poprzez sprawozdania z kontroli                                               
</t>
  </si>
  <si>
    <t>Etykiety kontroli jakości, oznaczenie obszaru przyjęcia towaru jak i miejsca na  wyroby niezgodne jak wskazano w procedurze</t>
  </si>
  <si>
    <t xml:space="preserve">Zapisy z kontroli jakości są prowadzone. System kontroli zapisów do identyfikowania, przechowywania, ochrony, przechowywania oraz usuwania rejestrów jakości 
</t>
  </si>
  <si>
    <t>Rejestr wyników inspekcji wejściowej, zapisy  z kontroli jakości</t>
  </si>
  <si>
    <t xml:space="preserve">
Inspektorzy są przeszkoleni i posiadają odpowiednie kwalifikacje do wykonywania wszelkich pomiarów i testów z wykorzystaniem technik statystycznych                                        
</t>
  </si>
  <si>
    <t>Zapisy ze szkoleń,  macierz umiejętności, wykrsy fukcji są aktualne i prawidłowo wypełnione</t>
  </si>
  <si>
    <t xml:space="preserve">Material niezgodny jest właściwie oznakowany i odseparowany od zgodnego                                 
</t>
  </si>
  <si>
    <t xml:space="preserve">Śledzenie zastosowanych surowców w wyrobach przesłanych do klienta z dokladnością do partii produkcyjnej jest zapewnione                                       
</t>
  </si>
  <si>
    <t xml:space="preserve">Lot Traceability - zapisy  z przyjęcia towaru wraz z numerami partii produkcyjnej (ang. Lot numbers)
- material w trakcie procesu z numerami Lot 
- czy dostarczony do klienta produkt może być prześledzony w stecz, wracając do materiału
 - stosowanie kodów kreskowych na  etykietach </t>
  </si>
  <si>
    <t>3. Zarządzanie Dostawcami</t>
  </si>
  <si>
    <r>
      <rPr>
        <b/>
        <sz val="10"/>
        <rFont val="Arial"/>
        <family val="2"/>
        <charset val="238"/>
      </rPr>
      <t>Adekwatny i efektywny proces Zarządzania Dostawcami</t>
    </r>
    <r>
      <rPr>
        <sz val="10"/>
        <rFont val="Arial"/>
        <family val="2"/>
      </rPr>
      <t>. Ocena dostawców jest systematycznie przeprowadzana oraz analizowana pod kątem takich aspektów jak: jakość, terminowość oraz koszty.</t>
    </r>
  </si>
  <si>
    <t xml:space="preserve"> Ocena Dostawców - zapisy
   - wnioski / plan poprawy / działania korygujące
</t>
  </si>
  <si>
    <t>4. Realizacja Produktu, Pomiary, Analizy i Doskonalenie</t>
  </si>
  <si>
    <r>
      <rPr>
        <b/>
        <sz val="10"/>
        <rFont val="Arial"/>
        <family val="2"/>
        <charset val="238"/>
      </rPr>
      <t xml:space="preserve">Zarządzanie nowym projektem </t>
    </r>
    <r>
      <rPr>
        <sz val="10"/>
        <rFont val="Arial"/>
        <family val="2"/>
        <charset val="238"/>
      </rPr>
      <t xml:space="preserve">
Walidacja produktu oraz procesu przed uruchomieniem/zwolnieniem produkcji masowej</t>
    </r>
  </si>
  <si>
    <t xml:space="preserve">
</t>
  </si>
  <si>
    <r>
      <rPr>
        <b/>
        <sz val="10"/>
        <rFont val="Arial"/>
        <family val="2"/>
        <charset val="238"/>
      </rPr>
      <t>Planowanie zdolności produkcyjnych zawiera takie aspekty jak elastyczność i bezpieczeństwo.</t>
    </r>
    <r>
      <rPr>
        <sz val="10"/>
        <rFont val="Arial"/>
        <family val="2"/>
        <charset val="238"/>
      </rPr>
      <t xml:space="preserve"> Organizacja powinna winna dokonać porównania swoich zasobów w odniesieniu do krótko, średnio i długoterminowych założeń klienta zarówno produkcyjnych, jak i obsługoych. Proces powinien mieć miejsce w celu zapewnienia płynnej komunikacji do klienta ryzyka mogącego wpłynąć na jego operacje</t>
    </r>
  </si>
  <si>
    <t>1. Implementacja procesu w celu przekazania informacji o wszelkich istotnych ograniczeniach uniemożliwiających spełnienie założeń klienta
2. Porównanie zasobów do wymagań klienta winno być weryfikowane po otrzymaniu wymagań prognozowych.
3. Proces ma miejsce w celu zapewnienia ciągłości dostaw obecnej części (np. bufor magazynowy) oraz udostępnienia wystarczających możliwości rozwojowych, produkcji, oraz ewaluacji nowych części zamiennych.
4. wymagania PPAP są włączone w proces planowania zasobów oraz odpowiednio zarządzane</t>
  </si>
  <si>
    <t xml:space="preserve">                      
</t>
  </si>
  <si>
    <r>
      <t xml:space="preserve">  
</t>
    </r>
    <r>
      <rPr>
        <b/>
        <sz val="10"/>
        <rFont val="Arial"/>
        <family val="2"/>
        <charset val="238"/>
      </rPr>
      <t>Zdolność procesu</t>
    </r>
    <r>
      <rPr>
        <sz val="10"/>
        <rFont val="Arial"/>
        <family val="2"/>
        <charset val="238"/>
      </rPr>
      <t xml:space="preserve"> jest mierzona i podejmowane są działania w celu utrzymania ustalonych wartości Cpk / Ppk 
</t>
    </r>
  </si>
  <si>
    <t>Udokumentowane badania zdolności procesu, wyniki (aktualny target Cpk / Ppk)</t>
  </si>
  <si>
    <r>
      <rPr>
        <b/>
        <sz val="10"/>
        <rFont val="Arial"/>
        <family val="2"/>
        <charset val="238"/>
      </rPr>
      <t xml:space="preserve"> 
Kontrola dokumentów</t>
    </r>
    <r>
      <rPr>
        <sz val="10"/>
        <rFont val="Arial"/>
        <family val="2"/>
        <charset val="238"/>
      </rPr>
      <t xml:space="preserve">, dokumenty są sprawdzane i zatwierdzane zanim zostaną wydane, łatwo rozpoznawalne i czytelne, przestarzała dokumentacja jest prawidłowo zidentyfikowana lub zniszczona, aby zapobiec niezamierzonemu użyciu,         
</t>
    </r>
  </si>
  <si>
    <t>Procedura, podpisy, kondycja dokumentów</t>
  </si>
  <si>
    <r>
      <t xml:space="preserve">            
</t>
    </r>
    <r>
      <rPr>
        <b/>
        <sz val="10"/>
        <rFont val="Arial"/>
        <family val="2"/>
        <charset val="238"/>
      </rPr>
      <t>Odpowiednie instrukcje stanowiskowe</t>
    </r>
    <r>
      <rPr>
        <sz val="10"/>
        <rFont val="Arial"/>
        <family val="2"/>
      </rPr>
      <t xml:space="preserve">  dostępne w razie potrzeby dla pracownika; wszystkie procesy organizacji dokladnie, jasno i wyraźnie opisane,w tym inspekcje, testy i kontole w czasie całego procesu produkcji.
</t>
    </r>
  </si>
  <si>
    <t>Instrukcje stanowiskowe zdefiniowane w Planie Kontroli ; określona wielkość próby, częstotliwość, metoda, data kontroli dokumentów /numer rewizjii  itp.</t>
  </si>
  <si>
    <r>
      <t xml:space="preserve">
</t>
    </r>
    <r>
      <rPr>
        <b/>
        <sz val="10"/>
        <rFont val="Arial"/>
        <family val="2"/>
        <charset val="238"/>
      </rPr>
      <t xml:space="preserve">Identyfikacjia materiału podczas produkcji </t>
    </r>
    <r>
      <rPr>
        <sz val="10"/>
        <rFont val="Arial"/>
        <family val="2"/>
      </rPr>
      <t>jest utrzymywana w celu ułatwienia oceny problemu i podjęcia działań naprawczych.</t>
    </r>
  </si>
  <si>
    <t>Udokumentowana procedura wymagana. Wymagane zapisy: numerów partii, dat produkcji; etykietowanie i oznakowania opakowań lub/i produktów, itd. Segregacja materiałów zgonych i niezgodnych z RoHS</t>
  </si>
  <si>
    <t xml:space="preserve">5. Kontrola Zmian </t>
  </si>
  <si>
    <r>
      <rPr>
        <b/>
        <sz val="10"/>
        <rFont val="Arial"/>
        <family val="2"/>
        <charset val="238"/>
      </rPr>
      <t xml:space="preserve">Proces kontroli i reagowania na zmiany </t>
    </r>
    <r>
      <rPr>
        <sz val="10"/>
        <rFont val="Arial"/>
        <family val="2"/>
      </rPr>
      <t xml:space="preserve">wpływające na realizację wyrobu                            </t>
    </r>
    <r>
      <rPr>
        <b/>
        <sz val="10"/>
        <rFont val="Arial"/>
        <family val="2"/>
      </rPr>
      <t xml:space="preserve">
</t>
    </r>
  </si>
  <si>
    <t xml:space="preserve"> Zapisy zmian inżynieryjnych 
 Instrukcje kontroli są zmieniane w nawiązaniu do   ostatniego poziomu  rewizji 
PPAP lub wydania dokumentów  odzwierciedlają ostatni poziom </t>
  </si>
  <si>
    <t xml:space="preserve"> 
</t>
  </si>
  <si>
    <r>
      <rPr>
        <b/>
        <sz val="10"/>
        <color indexed="8"/>
        <rFont val="Arial"/>
        <family val="2"/>
        <charset val="238"/>
      </rPr>
      <t>Powiadomienia klienta</t>
    </r>
    <r>
      <rPr>
        <sz val="10"/>
        <color indexed="8"/>
        <rFont val="Arial"/>
        <family val="2"/>
      </rPr>
      <t xml:space="preserve"> / zatwierdzenia  przed zmianą wersji (ECN/PCN)
</t>
    </r>
  </si>
  <si>
    <t xml:space="preserve">Procedura powiadamiania klientów o zmianach np. miejsca produkcji, transferow produktów, maszyn, zmian dot. surowców itp.
</t>
  </si>
  <si>
    <t xml:space="preserve">Nowe oraz uaktualnione wymogi oraz specyfikacje klienta są przeglądane oraz terminowo wdrażane </t>
  </si>
  <si>
    <t>Udokumentowane procedury. Przeglądy techniczne używanych metod, badanie wydajności na podstawie podobnych części, udokumentowana, przeglądnięta procedura, APQP, PPAP. Przegląd oraz wdrażanie akcji korekcyjnych po założeniu PPAP przed wypuszczeniem pierwszej partii produkcyjnej</t>
  </si>
  <si>
    <t>6. Niezgodności</t>
  </si>
  <si>
    <t xml:space="preserve">
Niezgodne materiały, części i podzespoły są odpowiednio segregowane oraz zidentyfikowane w celu uniknięcia niezamierzonego użycia. Istnieje specjalny obszar lub opakowania na niezgodności. Właściwa kwalifikacja niezgodności przez odpowiedni personel.</t>
  </si>
  <si>
    <t xml:space="preserve">Przegląd strefy przechowywania niezgodności,  oznaczenie niezgodnych materialów/produktów  Kto odpowiada za kwalifikację materiału niezgodnego </t>
  </si>
  <si>
    <t>Mistake-proofing and error-proofing używane do kontroli krytycznych cech i zapewnienia integralności produktu</t>
  </si>
  <si>
    <t xml:space="preserve"> Systemowe potwierdzanie błędów 
- Poka Yoke
- Pudełka z blokadą na defekty 
- Zapisy z codziennej weryfikacji błędów          
</t>
  </si>
  <si>
    <t xml:space="preserve">Materiały, komponenty i podzespoły po przeróbce/naprawie są ponownie sprawdzane lub/i ponownie przetestowane w celu potwierdzenia zgodności z wymaganiami.                </t>
  </si>
  <si>
    <t xml:space="preserve">Zapisy z kontroli, pieczątka, podpis,  oznaczenie itp.  Instrukcja naprawy   </t>
  </si>
  <si>
    <t>7. Utrzymanie Ruchu, Kontrola i Monitorowanie Przyrządów Kontrolno Pomiarowych</t>
  </si>
  <si>
    <t xml:space="preserve">Efektywny system Utrzymania Maszyn              
</t>
  </si>
  <si>
    <t xml:space="preserve">Plan przeglądów i konserwacji maszyn i urządzeń
Zapisy, w tym analizy przestojów 
- Baza danych na części zamienne 
- Wizualny stan sprzętu 
- Brak przecieków, smaru itp.
</t>
  </si>
  <si>
    <t xml:space="preserve">Operatorzy maszyn i urządzeń są wykwalifikowani i przeszkoleni 
</t>
  </si>
  <si>
    <t xml:space="preserve"> Zapisy ze szkoleń operatorów </t>
  </si>
  <si>
    <t xml:space="preserve">      
Narzędzia przechowywane są w odpowiednim, jasno zdefiniowanym obszarze, odpowiednio opisane i ujęte w ewidencji zapewniając możliwość ich śledzenia, szczególnie w przypadku własności Klienta 
</t>
  </si>
  <si>
    <r>
      <t xml:space="preserve">Charakterystyka narzędzi, identyfikacja           </t>
    </r>
    <r>
      <rPr>
        <b/>
        <sz val="10"/>
        <rFont val="Arial"/>
        <family val="2"/>
      </rPr>
      <t xml:space="preserve">
</t>
    </r>
  </si>
  <si>
    <t xml:space="preserve">               
Wskaźniki i urządzenia testowe są skalibrowane według standardów wzorcowych rozpoznawanych przez odpowiednie organy lub agencje                     
</t>
  </si>
  <si>
    <t xml:space="preserve">Procedura kalibracji,  naklejki potwierdzające  kalibrację, data następnej kalibracji,
</t>
  </si>
  <si>
    <r>
      <t xml:space="preserve">
Urządzenia pomiarowe, oprzyrządowanie oraz sprzęt testowy  są regularnie kontrolowane i kalibrowane w oparciu o udokumentowane procedury                                        </t>
    </r>
    <r>
      <rPr>
        <b/>
        <sz val="10"/>
        <rFont val="Arial"/>
        <family val="2"/>
      </rPr>
      <t xml:space="preserve"> 
</t>
    </r>
  </si>
  <si>
    <t>Naklejki kalibracji, zapisy z kalibracji, pozytywna identyfikacja lub segregacja przyrządów poza terminem kalibracji,  lokalizacja kalibrowania</t>
  </si>
  <si>
    <t>8. Magazynowanie</t>
  </si>
  <si>
    <t xml:space="preserve">Materiały i produkty są właściwie oznakowane w celu uniknięcia błędów ludzkich i zabezpieczone przed uszkodzeniem                   
</t>
  </si>
  <si>
    <t xml:space="preserve">Prawidłowe numery części, opis, ilość, brak widocznych śladów zniszczenia
</t>
  </si>
  <si>
    <t xml:space="preserve">
Materialy łatwopalne i niebezpieczne są odpowiednio przechowywane i chronione, data ważności oraz ograniczony czas przechowywania monitorowane.
</t>
  </si>
  <si>
    <r>
      <rPr>
        <sz val="10"/>
        <rFont val="Tahoma"/>
        <family val="2"/>
        <charset val="238"/>
      </rPr>
      <t xml:space="preserve">procesdura/instrukcja, zapisy, miejsce i warunki przechowywania wyrobów gotowych    </t>
    </r>
    <r>
      <rPr>
        <b/>
        <sz val="10"/>
        <rFont val="Tahoma"/>
        <family val="2"/>
      </rPr>
      <t xml:space="preserve">                                                     </t>
    </r>
    <r>
      <rPr>
        <sz val="11"/>
        <color theme="1"/>
        <rFont val="Calibri"/>
        <family val="2"/>
        <scheme val="minor"/>
      </rPr>
      <t xml:space="preserve">
</t>
    </r>
  </si>
  <si>
    <t xml:space="preserve">FIFO jest przestrzegane 
</t>
  </si>
  <si>
    <r>
      <t xml:space="preserve">procedura/instrukcja, zapisy               </t>
    </r>
    <r>
      <rPr>
        <b/>
        <sz val="10"/>
        <rFont val="Tahoma"/>
        <family val="2"/>
      </rPr>
      <t xml:space="preserve">
</t>
    </r>
  </si>
  <si>
    <t>9. Wysyłka i Transport</t>
  </si>
  <si>
    <r>
      <rPr>
        <b/>
        <sz val="10"/>
        <rFont val="Arial"/>
        <family val="2"/>
        <charset val="238"/>
      </rPr>
      <t xml:space="preserve">Pakowanie, etykietowanie i paletyzacjia
</t>
    </r>
    <r>
      <rPr>
        <sz val="10"/>
        <rFont val="Arial"/>
        <family val="2"/>
        <charset val="238"/>
      </rPr>
      <t>Organizacja winna gwarantować rozwiązania pakowania, etykietowania oraz paletyzacji, dostosowane do wymogów i specyfikacji klienta</t>
    </r>
  </si>
  <si>
    <t xml:space="preserve">Standardowa etykieta Fideltronika dla pojedynczego oraz zbiorczego pakowania
Standardowa paletyzacja Fideltronika
Przeglądy techniczne, testy pakowania/wysyłki, instrukcje pakowania, testy wytrzymałości kartonów itp. </t>
  </si>
  <si>
    <t>Organizacja winna posiadać proces zapewniający płynny przepływ dokumentacji transportowej, zgodność danych z wymogami klienta, zapewnienie standardów wynikających z aktów prawnych zarówno lokalnych jak i międzynarodowych. Dodatkowo Advanced Shipping Notices (ASNs) są poprawnie oraz terminowo wprowadzane</t>
  </si>
  <si>
    <r>
      <t>Liczba niezgodności logistycznych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związana z dokumentami transportowymi oraz ich zarządzaniem</t>
    </r>
  </si>
  <si>
    <t>Bezpieczeństwo wysyłki</t>
  </si>
  <si>
    <t>Dostęp do dokumentacji pakowania oraz transportowej, kontrola odpowiedzialności, obecna kontrola bezpieczeństwa</t>
  </si>
  <si>
    <r>
      <rPr>
        <b/>
        <sz val="10"/>
        <rFont val="Arial"/>
        <family val="2"/>
        <charset val="238"/>
      </rPr>
      <t xml:space="preserve">Przepisy prawne dotyczące Exportu/Importu
</t>
    </r>
    <r>
      <rPr>
        <sz val="10"/>
        <rFont val="Arial"/>
        <family val="2"/>
        <charset val="238"/>
      </rPr>
      <t>Część produktów sprzedawanych przez dostawców, jak również powiązane technologie czy dokumentacje podlegają kontroli z tytłu prawa exportowego w różnych obszarach: Stany Zjednoczone, Unia Eurpoejska, lub/oraz inne obszary ("Prawo Exportowe").</t>
    </r>
  </si>
  <si>
    <t xml:space="preserve">Dostawca winien spełnic po swojej stronie wszystkie wymogi umożliwiające poprawny oraz prawnie zgodny przepływ materiałów i usług, poprzez zdobycie licencji, pozwoleń, autoryzacji transferowych, exportowych czy importowych, odpowiadających aktualnym aktom prawnym </t>
  </si>
  <si>
    <t>10. Działania Korygujące i Zapobiegawcze/ Proces Reklamacji</t>
  </si>
  <si>
    <t xml:space="preserve">Wdrożony system działań korygujących uwzględniający analizę przyczyny wystąpienia niezgodności oraz terminowe wdrażanie działań zapobiegawczych. Prowadzenie FMEA oraz/lub innego rodzaj analizy ryzyka </t>
  </si>
  <si>
    <t>Udokumentowana procedura wymagana. Rejestr działań korygujących, wykresy trendu, minuty ze spotkań, audyty wewnętrzne, analiza częstotliwości wystąpienia niezgodności oraz kosztów, sprawdzanie powtarzalności problemów</t>
  </si>
  <si>
    <t>Metodologia 8D jest znana i przestrzegana - w odniesieniu do reklamacji klientów jak i reklamacji do dostawców</t>
  </si>
  <si>
    <t xml:space="preserve">Pierwsza odpowiedź
3D/ działania natychmiastowe
Czas odpowiedzi raportem 8D 
Analiza efektywności działań korygujących oraz powtarzalności problemów
</t>
  </si>
  <si>
    <t>Zapisy z procesu reklamacji  (reklamacje zgłoszone przez klienta) pokazują, że probemy są szybko rozwiązywane oraz podejmowane są działania w kierunku zabezpieczenia potrzeb klienta poprzez zapewnienie ciągłości produkcji oraz minimalizowanie strat finansowych po stronie klienta</t>
  </si>
  <si>
    <t xml:space="preserve">Monitorowanie finansowego rozliczania reklamacji, czasu zamknięcia reklamacji, ilości reklamacji które spowodowały zatrzymanie produkcji po stronie klienta;
Zarządzanie Niezgodnościami Logistycznymi zgłoszonymi przez Fideltronik.  </t>
  </si>
  <si>
    <t>11. Kwalifikacje Personelu</t>
  </si>
  <si>
    <t xml:space="preserve">               
Umiejętności, poziom wykształcenia, szkolenia i odpowiednie kwalifikacje wymagany dla każdego stanowiska są udokumentowane</t>
  </si>
  <si>
    <t>opis pracy, macież umiejętności, zapisy ze szkoleń, wykorzystanie pomocy szkoleniowych i instrukcji na stanowiskach pracy</t>
  </si>
  <si>
    <t xml:space="preserve">         
Kwalifikacja pracowników / certyfikacja jest zachowana szczególnie w przypadku gdy wynik jakości procesu jest silnie uzależniony od umiejętności operatora
</t>
  </si>
  <si>
    <t xml:space="preserve">poprawna kwalifikacja pracowników, historia szkoleń i nabytych umiejętności 
</t>
  </si>
  <si>
    <t xml:space="preserve">12. Polityka Ochrony Środowiska/ Wymagania Prawne </t>
  </si>
  <si>
    <r>
      <t xml:space="preserve">
</t>
    </r>
    <r>
      <rPr>
        <b/>
        <sz val="10"/>
        <rFont val="Arial"/>
        <family val="2"/>
        <charset val="238"/>
      </rPr>
      <t>Udokumentowana polityka ochrony środowisk</t>
    </r>
    <r>
      <rPr>
        <sz val="10"/>
        <rFont val="Arial"/>
        <family val="2"/>
      </rPr>
      <t>a istnieje, zawiera zobowiązanie do przestrzegania stosownych przepisów dotyczących ochrony środowiska oraz do ciągłego doskonalenia i zapobiegania zanieczyszczeniom</t>
    </r>
  </si>
  <si>
    <t xml:space="preserve">dokument określający Politykę Ochrony Środowiska 
</t>
  </si>
  <si>
    <r>
      <rPr>
        <b/>
        <sz val="10"/>
        <rFont val="Arial"/>
        <family val="2"/>
        <charset val="238"/>
      </rPr>
      <t>Polityka zgodności z dyrektywą RoHS</t>
    </r>
    <r>
      <rPr>
        <sz val="10"/>
        <rFont val="Arial"/>
        <family val="2"/>
      </rPr>
      <t xml:space="preserve"> jest udokumentowana i przechowywana, określa wymagania dotyczące kwalifikacji materiałów i  procesów, weryfikację na wejściu, kontrolę przez producentów, deklaracje zgodności i wyniki pomiarów  </t>
    </r>
  </si>
  <si>
    <t xml:space="preserve">Zapisy , deklaracje, wyniki testów, uddokumentowany systeme zbierania danych dot. zgodności z RoHS
</t>
  </si>
  <si>
    <r>
      <t xml:space="preserve">
</t>
    </r>
    <r>
      <rPr>
        <b/>
        <sz val="10"/>
        <rFont val="Arial"/>
        <family val="2"/>
        <charset val="238"/>
      </rPr>
      <t xml:space="preserve">Skuteczna identyfikacja </t>
    </r>
    <r>
      <rPr>
        <sz val="10"/>
        <rFont val="Arial"/>
        <family val="2"/>
      </rPr>
      <t>i segregacja  elementów zgodnych i niezgodnych z RoHS w celu uniknięcia ich wymieszania, nieprawidłowego korzystania lub/i niezamierzonego użycia elementów niezgodnych z RoHS</t>
    </r>
  </si>
  <si>
    <t xml:space="preserve">Udokumentowana procedura. Monitorowanie dostaw, technik oznaczania/ etykietowania elementów zgodnych i niezgodnych z RoHS, świadomość pracowników </t>
  </si>
  <si>
    <t xml:space="preserve">
Dokumenty potwierdzające zgodność z REACH wysyłane są do Klienta</t>
  </si>
  <si>
    <t xml:space="preserve">Plan pozyskiwania danych, wyniki badań, Deklaracje od dostawców, Deklaracje do Klientów
</t>
  </si>
  <si>
    <t xml:space="preserve">Dostawca musi posiadać wdrożony system do komunikowania informacji dotyczących bezpiecznego obchodzenia się z substancjami niebezpiecznymi (Karty Charakterystyki) zawartych w środkach chemicznych lub innych produktach zawierających substancje niebezpieczne                           </t>
  </si>
  <si>
    <t>Baza danych / pliki. Zapisy komunikacji z klientami, Karty Charakterystyk</t>
  </si>
  <si>
    <t>Dostawca jest zobowiązany do przestrzegania przepisów prawnych i dostosowania się do wymogów klienta w odniesieniu do "Konfliktowych Minerałów”</t>
  </si>
  <si>
    <t xml:space="preserve">udokumentowana i przestrzegana polityka zgodności z "Konfiktowymi Minerałami" (ang.Conflict Minerals); zapisy </t>
  </si>
  <si>
    <r>
      <t xml:space="preserve"> </t>
    </r>
    <r>
      <rPr>
        <sz val="10"/>
        <color indexed="49"/>
        <rFont val="Arial"/>
        <family val="2"/>
      </rPr>
      <t xml:space="preserve">
</t>
    </r>
  </si>
  <si>
    <t xml:space="preserve">Punktacja ogólna </t>
  </si>
  <si>
    <t xml:space="preserve">Lista pytań standardowych </t>
  </si>
  <si>
    <t xml:space="preserve">Całkowita ilość punktów </t>
  </si>
  <si>
    <t xml:space="preserve">Obowiązkowe wymagania
(M) </t>
  </si>
  <si>
    <t>Nr. pytania</t>
  </si>
  <si>
    <t>Nie zweryfikowane/ Nie wymagane (x)</t>
  </si>
  <si>
    <t>Samoocena Dostawcy</t>
  </si>
  <si>
    <t xml:space="preserve">Wynik Audytu </t>
  </si>
  <si>
    <t>1.</t>
  </si>
  <si>
    <t>Zarządzanie Organizacją</t>
  </si>
  <si>
    <t>2.</t>
  </si>
  <si>
    <t>M</t>
  </si>
  <si>
    <t>3.</t>
  </si>
  <si>
    <t>4.</t>
  </si>
  <si>
    <t>5.</t>
  </si>
  <si>
    <t>6.</t>
  </si>
  <si>
    <t>7.</t>
  </si>
  <si>
    <t>8.</t>
  </si>
  <si>
    <t>Inspekcja Wejściowa Materiału</t>
  </si>
  <si>
    <t>9.</t>
  </si>
  <si>
    <t>10.</t>
  </si>
  <si>
    <t>11.</t>
  </si>
  <si>
    <t>12.</t>
  </si>
  <si>
    <t>13.</t>
  </si>
  <si>
    <t>14.</t>
  </si>
  <si>
    <t>Zarządzanie Dostawcami</t>
  </si>
  <si>
    <t>15.</t>
  </si>
  <si>
    <t>16.</t>
  </si>
  <si>
    <t>Realizacja Produktu</t>
  </si>
  <si>
    <t>17.</t>
  </si>
  <si>
    <t>18.</t>
  </si>
  <si>
    <t>19.</t>
  </si>
  <si>
    <t>20.</t>
  </si>
  <si>
    <t>21.</t>
  </si>
  <si>
    <t>22.</t>
  </si>
  <si>
    <t>23.</t>
  </si>
  <si>
    <t>24.</t>
  </si>
  <si>
    <t>Kontrola Zmian</t>
  </si>
  <si>
    <t>25.</t>
  </si>
  <si>
    <t>26.</t>
  </si>
  <si>
    <t>27.</t>
  </si>
  <si>
    <t>Niezgodności</t>
  </si>
  <si>
    <t>28.</t>
  </si>
  <si>
    <t>29.</t>
  </si>
  <si>
    <t>30.</t>
  </si>
  <si>
    <t>Utrzymanie Ruchu, Przyrządy Kontrolno-Pomiarowe</t>
  </si>
  <si>
    <t>31.</t>
  </si>
  <si>
    <t>32.</t>
  </si>
  <si>
    <t>33.</t>
  </si>
  <si>
    <t>34.</t>
  </si>
  <si>
    <t>35.</t>
  </si>
  <si>
    <t>Magazyny</t>
  </si>
  <si>
    <t>36.</t>
  </si>
  <si>
    <t>37.</t>
  </si>
  <si>
    <t>38.</t>
  </si>
  <si>
    <t xml:space="preserve">9. </t>
  </si>
  <si>
    <t>Wysyłka i Transport</t>
  </si>
  <si>
    <t>39.</t>
  </si>
  <si>
    <t>40.</t>
  </si>
  <si>
    <t>41.</t>
  </si>
  <si>
    <t>42.</t>
  </si>
  <si>
    <t xml:space="preserve">10. </t>
  </si>
  <si>
    <t>Działania Korygujące i Zapobiegawcze/ Proces Reklamacji</t>
  </si>
  <si>
    <t>43.</t>
  </si>
  <si>
    <t>44.</t>
  </si>
  <si>
    <t>45.</t>
  </si>
  <si>
    <t>Kwalifikacje Personelu</t>
  </si>
  <si>
    <t>46.</t>
  </si>
  <si>
    <t>47.</t>
  </si>
  <si>
    <t xml:space="preserve">Polityka Ochrony Środowiska/ Wymagania Prawne </t>
  </si>
  <si>
    <t>48.</t>
  </si>
  <si>
    <t>49.</t>
  </si>
  <si>
    <t>50.</t>
  </si>
  <si>
    <t>51.</t>
  </si>
  <si>
    <t>52.</t>
  </si>
  <si>
    <t>53.</t>
  </si>
  <si>
    <t>Ilość punktów możliwych do zdobycia:</t>
  </si>
  <si>
    <t>Ilość punktów otrzymanych w czasie audytu:</t>
  </si>
  <si>
    <t xml:space="preserve">Ilość punktów możliwych do zdobycia - ilość punktów za nie zweryfikowane/ nie wymagane pozycje: </t>
  </si>
  <si>
    <t>Ogólny wynik audytu, %</t>
  </si>
  <si>
    <t>Zakres punktacji</t>
  </si>
  <si>
    <t>&lt;60%</t>
  </si>
  <si>
    <t>60 - 70%</t>
  </si>
  <si>
    <t>&gt;70%</t>
  </si>
  <si>
    <t>Nie akceptowany / Nie zatwierdzony</t>
  </si>
  <si>
    <t>Warunkowo akceptowany/ Warunkowo zatwierdzony</t>
  </si>
  <si>
    <t>Akceptowany / Zatwierdzony</t>
  </si>
  <si>
    <t>Uwagi</t>
  </si>
  <si>
    <t>1. Kwotowanie/wyceny projektów</t>
  </si>
  <si>
    <t>Czy są analizowane przez dostawcę informację zawarte w RFQ (description gdzie są informacje o kliencie końcowym, nazwie aplikacji itd.)
Czy dostawca analizuję załączoną do każdej linii specyfikację techniczną (załącznik w PDF)
Czy dostawca posiada wiedze wpisywania ofert do RFQ za pomocą szablonów zdefiniowanych (txt, xml)</t>
  </si>
  <si>
    <t xml:space="preserve">Jakość informacji zawartych w ofercie </t>
  </si>
  <si>
    <t>2. Proces BPA/Kontraktowanie/ważność kwotacji</t>
  </si>
  <si>
    <t>3. Prognoza/LT/Proces „Capacity Constrains”</t>
  </si>
  <si>
    <t>Jak często jest analizowana i aktualizowana informacja na temat „Capacity Constrains”</t>
  </si>
  <si>
    <t>Jak często analizowany jest poziom magazynów buforowych?</t>
  </si>
  <si>
    <t>Czy wielkość magazynów buforowych jest adekwatna do podpisanej umowy logistycznej</t>
  </si>
  <si>
    <t>4. Obsługa Zamówień/Potwierdzanie Zamówień/Proces ASN</t>
  </si>
  <si>
    <t>W jaki sposób są przetwarzane zamówienia i w jakim czasie; porównanie ilości zamówień w systemie dostawcy z portalem FT</t>
  </si>
  <si>
    <t>W jakim czasie są potwierdzane zamówienia;
Czy jest wykonywana analiza nie potwierdzonych zamówień</t>
  </si>
  <si>
    <t>5. Obsługa faktur</t>
  </si>
  <si>
    <t>Kto przetwarza i analizuje informacje o niezgodnościach na fakturze</t>
  </si>
  <si>
    <t>Czy są sprawdzane na iSupplier Portal statusy faktur (np. on-hold)</t>
  </si>
  <si>
    <t>6. Działania Korygujące i Zapobiegawcze/ Proces Reklamacji</t>
  </si>
  <si>
    <t>Kwotowanie/wyceny projektów</t>
  </si>
  <si>
    <t>Proces BPA/Kontraktowanie/ważność kwotacji</t>
  </si>
  <si>
    <t>Prognoza/LT/Proces „Capacity Constrains”</t>
  </si>
  <si>
    <t>Obsługa Zamówień/Potwierdzanie Zamówień/Proces ASN</t>
  </si>
  <si>
    <t>Obsługa faktur</t>
  </si>
  <si>
    <t xml:space="preserve">FDMS-37-101    </t>
  </si>
  <si>
    <t xml:space="preserve">wymagania klienta; rejestr wymagań prawnych i regulacyjnych; nadzór nad wymaganiami prawnymi i regulacyjnymi </t>
  </si>
  <si>
    <t>54.</t>
  </si>
  <si>
    <t>Dostęp do aplikacji Sourcing Supplier</t>
  </si>
  <si>
    <t xml:space="preserve">Uprawnienia osób, dostępy, ilość osób, zakres kompetencji </t>
  </si>
  <si>
    <t>Notyfikacje informujące o nowym RFQ na portalu</t>
  </si>
  <si>
    <t xml:space="preserve">Analiza, ramy czasowe, </t>
  </si>
  <si>
    <t>Przetwarzanie i analiza otrzymanego RFQ</t>
  </si>
  <si>
    <t>Parametry zakupowe (np..weryfikacja i korekta MPN, MOQ, MPQ, LT, CW, MFR, status; dodatkowo-ROHS, stock, comments )</t>
  </si>
  <si>
    <t>Proces potwierdzania kontraktów</t>
  </si>
  <si>
    <t xml:space="preserve">Ramy czasowe, weryfikacja danych w kontrakcie (cena, MPN, MFR, CW, LT, status); cykliczna analiza statusu kontraktów </t>
  </si>
  <si>
    <t>Ważność kwotacji w odniesieniu do ważności BPA</t>
  </si>
  <si>
    <t>Monitorowanie</t>
  </si>
  <si>
    <t xml:space="preserve">Integralność danych kontraktowych </t>
  </si>
  <si>
    <t xml:space="preserve">Zgodność MPNów, zapisów; czy dostawca dostarcza elementy zgodnie z „Supplier Item” w kontrakcie i nazwą producenta we flex field; sparowanie MPN z pozycją dostawcy </t>
  </si>
  <si>
    <t>Zarządzanie LT logistycznym i producenta</t>
  </si>
  <si>
    <t>Jak jest aktualizowany, jak często, w jaki sposób</t>
  </si>
  <si>
    <t xml:space="preserve">Ramy czasowe, aktualizacja, integralność danych, </t>
  </si>
  <si>
    <t xml:space="preserve">Przetwarzanie przesłanej przez FT prognozy </t>
  </si>
  <si>
    <t>Ramy czasowe, 
Czy są analizowane linie które wypadły z prognozy i nowe i w jaki sposób</t>
  </si>
  <si>
    <t xml:space="preserve">Czy są, jak wygląda mechanizm/model zarządzania, </t>
  </si>
  <si>
    <t>Umowa logistyczna</t>
  </si>
  <si>
    <t>Przetwarzanie zamówień</t>
  </si>
  <si>
    <t>Potwierdzanie i aktualizacja zamówień</t>
  </si>
  <si>
    <t>Realizacja zamówień</t>
  </si>
  <si>
    <t>Weryfikacja cen na zamowieniach</t>
  </si>
  <si>
    <t>Powiadomienia o wysyłce</t>
  </si>
  <si>
    <t>Monitorowanie przetworzenia ASN, jak to jest grupowane (do linii, faktury)</t>
  </si>
  <si>
    <t xml:space="preserve">
Monitorowanie procesu rejestracji faktur elektronicznych </t>
  </si>
  <si>
    <t>7.2</t>
  </si>
  <si>
    <t xml:space="preserve"> 4.1; 4.2; 4.3.2; 4.4; 6.1; 6.2; 6.3; 8.1; 8.4 (8.4.2.3-5) ; 8.6; 9.1; 10.1; 10.2.10.3;</t>
  </si>
  <si>
    <t xml:space="preserve">8.5.3; 8.5.1.6; 8.5.2; </t>
  </si>
  <si>
    <t xml:space="preserve">
7.1.4; 7.1.5 ; 8.4: 8.5.1.5-6; 8.5.6; 9.1; 10.1; 10.2.10.3;</t>
  </si>
  <si>
    <r>
      <t xml:space="preserve">7.1; 7.2; 7.3; 7.5; 8.2; </t>
    </r>
    <r>
      <rPr>
        <b/>
        <sz val="10"/>
        <rFont val="Arial"/>
        <family val="2"/>
        <charset val="238"/>
      </rPr>
      <t>8.2.3.1; 8.3.3.3</t>
    </r>
    <r>
      <rPr>
        <sz val="10"/>
        <rFont val="Arial"/>
        <family val="2"/>
      </rPr>
      <t xml:space="preserve">: 2; 8.6.2-4; </t>
    </r>
    <r>
      <rPr>
        <b/>
        <sz val="10"/>
        <rFont val="Arial"/>
        <family val="2"/>
        <charset val="238"/>
      </rPr>
      <t>9.1; 9.2</t>
    </r>
  </si>
  <si>
    <t xml:space="preserve">7.1.5.3.1-2; </t>
  </si>
  <si>
    <t xml:space="preserve">7.1.1-2; 7.2; 8.5.1.6; </t>
  </si>
  <si>
    <r>
      <t xml:space="preserve">4.4: 6.2; 6.3; </t>
    </r>
    <r>
      <rPr>
        <b/>
        <sz val="10"/>
        <rFont val="Arial"/>
        <family val="2"/>
        <charset val="238"/>
      </rPr>
      <t>7.1</t>
    </r>
    <r>
      <rPr>
        <sz val="10"/>
        <rFont val="Arial"/>
        <family val="2"/>
      </rPr>
      <t xml:space="preserve">; 8.1; 8.2; </t>
    </r>
    <r>
      <rPr>
        <b/>
        <sz val="10"/>
        <rFont val="Arial"/>
        <family val="2"/>
        <charset val="238"/>
      </rPr>
      <t>8.2.3.1.3;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238"/>
      </rPr>
      <t>8.3.3.2-3</t>
    </r>
    <r>
      <rPr>
        <sz val="10"/>
        <rFont val="Arial"/>
        <family val="2"/>
      </rPr>
      <t xml:space="preserve">; 8.5.1.7 ; </t>
    </r>
  </si>
  <si>
    <t>4.4; 6.1, 6.2; 8.5.2; 9.1; 10.1; 10.2.10.3;</t>
  </si>
  <si>
    <r>
      <t xml:space="preserve">4.3.2; </t>
    </r>
    <r>
      <rPr>
        <b/>
        <sz val="10"/>
        <rFont val="Arial"/>
        <family val="2"/>
        <charset val="238"/>
      </rPr>
      <t>4.4.1.2</t>
    </r>
    <r>
      <rPr>
        <sz val="10"/>
        <rFont val="Arial"/>
        <family val="2"/>
      </rPr>
      <t xml:space="preserve">; 5.3.1-2; </t>
    </r>
    <r>
      <rPr>
        <b/>
        <sz val="10"/>
        <rFont val="Arial"/>
        <family val="2"/>
        <charset val="238"/>
      </rPr>
      <t>7.1;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238"/>
      </rPr>
      <t>7.5</t>
    </r>
    <r>
      <rPr>
        <sz val="10"/>
        <rFont val="Arial"/>
        <family val="2"/>
      </rPr>
      <t xml:space="preserve">; 8.5.1.1; 8.1; 8.2; 8.5.1.3; 8.5.2; 8.5.3; 8.3; </t>
    </r>
    <r>
      <rPr>
        <b/>
        <sz val="10"/>
        <rFont val="Arial"/>
        <family val="2"/>
        <charset val="238"/>
      </rPr>
      <t>8.3.4.4</t>
    </r>
    <r>
      <rPr>
        <sz val="10"/>
        <rFont val="Arial"/>
        <family val="2"/>
      </rPr>
      <t xml:space="preserve"> (8.4.3 ISO)
</t>
    </r>
  </si>
  <si>
    <t xml:space="preserve">5.1.1.3; 7.2; 7.3;  7.5; </t>
  </si>
  <si>
    <t xml:space="preserve">4.4; 7.1.4.1; 
</t>
  </si>
  <si>
    <t xml:space="preserve">4.1; 4.2; 4.3; 7.5
</t>
  </si>
  <si>
    <t xml:space="preserve">5.1; 5.2: 5.3; 6.1; 6.2 ; 6.3; 7.1; 7.2; 7.3; 7.5; 10.1; 9.1., 9.2; 9.3; 10.2.10.3; 
</t>
  </si>
  <si>
    <t xml:space="preserve">7.2.1; 7.3; 7.4; 8.1; 8.2 (8.2.1.1); 
</t>
  </si>
  <si>
    <r>
      <t xml:space="preserve"> 4.3.2; </t>
    </r>
    <r>
      <rPr>
        <b/>
        <sz val="10"/>
        <rFont val="Arial"/>
        <family val="2"/>
        <charset val="238"/>
      </rPr>
      <t>5.1.1.1</t>
    </r>
    <r>
      <rPr>
        <sz val="10"/>
        <rFont val="Arial"/>
        <family val="2"/>
      </rPr>
      <t>; 8.4.2.2</t>
    </r>
  </si>
  <si>
    <t>8.1; 8.2</t>
  </si>
  <si>
    <t xml:space="preserve">4.4.1.2; 4.3.2; 6.1;6.2; 8.1; 8.4; 8.5.2; 8.6.6; 8.7; 10.1; 10.2; 10.3; </t>
  </si>
  <si>
    <t>8.5.2; 8.5.5;</t>
  </si>
  <si>
    <t xml:space="preserve">7.5; 8.4.2; 8.5.5; 8.6; 8.7; 9.1; </t>
  </si>
  <si>
    <t xml:space="preserve">4.4.1.2; 7.1; 7.2; 7.3; </t>
  </si>
  <si>
    <t>8.5.2; 8.5.5; 8.7;</t>
  </si>
  <si>
    <t xml:space="preserve">8.5.4; 8.7; 10.1; 10.2; 10;3; </t>
  </si>
  <si>
    <t>4.3.2; 4.4.1.2; 8.2</t>
  </si>
  <si>
    <r>
      <t xml:space="preserve">4.3.2; </t>
    </r>
    <r>
      <rPr>
        <b/>
        <sz val="10"/>
        <rFont val="Arial"/>
        <family val="2"/>
        <charset val="238"/>
      </rPr>
      <t xml:space="preserve">8.2.3.1.2; 8.3.3.3; </t>
    </r>
    <r>
      <rPr>
        <sz val="10"/>
        <rFont val="Arial"/>
        <family val="2"/>
      </rPr>
      <t xml:space="preserve">8.6.1; 8.6.2; 8.6.3; 8.7; </t>
    </r>
    <r>
      <rPr>
        <b/>
        <sz val="10"/>
        <rFont val="Arial"/>
        <family val="2"/>
        <charset val="238"/>
      </rPr>
      <t>9.1;</t>
    </r>
  </si>
  <si>
    <t>8.5.1.2;</t>
  </si>
  <si>
    <t>8.5.2;</t>
  </si>
  <si>
    <t>4.4.1.2; 8.5.2; 8.5.4; 8.5.3;</t>
  </si>
  <si>
    <r>
      <rPr>
        <b/>
        <sz val="10"/>
        <rFont val="Arial"/>
        <family val="2"/>
        <charset val="238"/>
      </rPr>
      <t>4.3.2</t>
    </r>
    <r>
      <rPr>
        <sz val="10"/>
        <rFont val="Arial"/>
        <family val="2"/>
      </rPr>
      <t xml:space="preserve">; 5.1.1.2-3; 5.1.2; 5.3.1-2; 6.2; 6.3: 8.1; 8.2; </t>
    </r>
    <r>
      <rPr>
        <b/>
        <sz val="10"/>
        <rFont val="Arial"/>
        <family val="2"/>
        <charset val="238"/>
      </rPr>
      <t>8.2.3.1</t>
    </r>
    <r>
      <rPr>
        <sz val="10"/>
        <rFont val="Arial"/>
        <family val="2"/>
      </rPr>
      <t xml:space="preserve">; </t>
    </r>
    <r>
      <rPr>
        <sz val="10"/>
        <rFont val="Arial"/>
        <family val="2"/>
        <charset val="238"/>
      </rPr>
      <t>8.2.3.1.2</t>
    </r>
    <r>
      <rPr>
        <sz val="10"/>
        <rFont val="Arial"/>
        <family val="2"/>
      </rPr>
      <t>; 9.1; 9.2;</t>
    </r>
  </si>
  <si>
    <r>
      <t xml:space="preserve"> 
</t>
    </r>
    <r>
      <rPr>
        <b/>
        <sz val="10"/>
        <rFont val="Arial"/>
        <family val="2"/>
        <charset val="238"/>
      </rPr>
      <t>7.5; 8.5.6; 8.6;</t>
    </r>
  </si>
  <si>
    <t>4.3.2; 8.5.6.1;</t>
  </si>
  <si>
    <t>8.5.5; 8.5.6; 8.6;</t>
  </si>
  <si>
    <t>8.2.3.1.2; 8.8.3.3; 8.6.1; 8.6.2;</t>
  </si>
  <si>
    <t xml:space="preserve">
8.7.1.1; 
8.7.1.3; 
8.7.1.4; 
8.7.1.5;
8.7.1.7;</t>
  </si>
  <si>
    <t>8.5.2; 8.7;</t>
  </si>
  <si>
    <t>4.4.1.2; 8.5.2;</t>
  </si>
  <si>
    <t>4.4.1.2: 8.5.2; 8.5.4;</t>
  </si>
  <si>
    <t>8.5.4;</t>
  </si>
  <si>
    <t>4.1; 4.2; 4.3.2; 8.1; 8.2; 8.2.3.1-3; 9.1; 10.1;10.2; 10.3;</t>
  </si>
  <si>
    <t>4.3.2; 8.1.2; 8.3.5.1;</t>
  </si>
  <si>
    <t>8.1.2; 8.3.5.1;</t>
  </si>
  <si>
    <t xml:space="preserve">8.4.2.1; 8.4.2.2; </t>
  </si>
  <si>
    <r>
      <rPr>
        <b/>
        <sz val="10"/>
        <rFont val="Arial"/>
        <family val="2"/>
        <charset val="238"/>
      </rPr>
      <t>5.3.2</t>
    </r>
    <r>
      <rPr>
        <sz val="10"/>
        <rFont val="Arial"/>
        <family val="2"/>
      </rPr>
      <t xml:space="preserve">; 6.1; 6.2;  8.3.1; 8.5.1.1-2; 10.1; 10.2; 10.3; </t>
    </r>
  </si>
  <si>
    <r>
      <rPr>
        <b/>
        <sz val="10"/>
        <rFont val="Arial"/>
        <family val="2"/>
        <charset val="238"/>
      </rPr>
      <t>4.3.2</t>
    </r>
    <r>
      <rPr>
        <sz val="10"/>
        <rFont val="Arial"/>
        <family val="2"/>
      </rPr>
      <t>; 7.1; 7.2; 7.3; 8.2.1; 8.2.2-3; 10.2.3-5; 10.3;</t>
    </r>
  </si>
  <si>
    <t>8.2.2; 8.2.3; 10.2; 10.3;</t>
  </si>
  <si>
    <t>4.1; 4.2; 5.3; 7.2; 7.3; 7.5; 10.3;</t>
  </si>
  <si>
    <r>
      <t xml:space="preserve"> </t>
    </r>
    <r>
      <rPr>
        <b/>
        <sz val="10"/>
        <rFont val="Arial"/>
        <family val="2"/>
        <charset val="238"/>
      </rPr>
      <t>4.3.2</t>
    </r>
    <r>
      <rPr>
        <sz val="10"/>
        <rFont val="Arial"/>
        <family val="2"/>
      </rPr>
      <t xml:space="preserve">; 5.1.1.3; 5.1.2; 5.3; 8.2; 8.2.3.1; 8.4.1.2; </t>
    </r>
    <r>
      <rPr>
        <b/>
        <sz val="10"/>
        <rFont val="Arial"/>
        <family val="2"/>
        <charset val="238"/>
      </rPr>
      <t>8.4.2.2</t>
    </r>
    <r>
      <rPr>
        <sz val="10"/>
        <rFont val="Arial"/>
        <family val="2"/>
      </rPr>
      <t>; 9.1; 9.2;</t>
    </r>
  </si>
  <si>
    <r>
      <t xml:space="preserve"> </t>
    </r>
    <r>
      <rPr>
        <b/>
        <sz val="10"/>
        <rFont val="Arial"/>
        <family val="2"/>
        <charset val="238"/>
      </rPr>
      <t>4.3.2</t>
    </r>
    <r>
      <rPr>
        <sz val="10"/>
        <rFont val="Arial"/>
        <family val="2"/>
      </rPr>
      <t xml:space="preserve">; 5.1.1.3; 5.1.2; 5.3; 8.2; 8.2.3.1; 8.4.1.2; </t>
    </r>
    <r>
      <rPr>
        <b/>
        <sz val="10"/>
        <rFont val="Arial"/>
        <family val="2"/>
        <charset val="238"/>
      </rPr>
      <t>8.4.2.2</t>
    </r>
    <r>
      <rPr>
        <sz val="10"/>
        <rFont val="Arial"/>
        <family val="2"/>
      </rPr>
      <t>; 9.1; 9.3;</t>
    </r>
  </si>
  <si>
    <t xml:space="preserve">4.4.1.2 ; 8.5.2; 8.5.4; 8.5.5;  </t>
  </si>
  <si>
    <t>4.3.2; 7.4; 8.4.2.2;</t>
  </si>
  <si>
    <t xml:space="preserve">4.3.2; 8.4.2.2; </t>
  </si>
  <si>
    <t xml:space="preserve">8.4.2.2; </t>
  </si>
  <si>
    <t>8.4.2.1-2;</t>
  </si>
  <si>
    <t>IATF</t>
  </si>
  <si>
    <t>Dostawca jest zobowiązany do przestrzegania wszystkich wymagań prawnych i regulacyjnych zgodnie z zapisem w Podręczniku Dostawcy oraz ujętych w specyficznych wymaganiach klienta (jeśli dotyczy)</t>
  </si>
  <si>
    <t xml:space="preserve">Posiadanie certyfikatu 
ISO 9001, IATF 16949, ISO 13485 lub AS9100 (zależne od celu i zakresu audytu)
</t>
  </si>
  <si>
    <t xml:space="preserve">Czy dostawca posiada opracowany i wdrożony plan awaryjny uwzględniający wszystkie zidentyfikowane ryzyka, które potencjalnie mogą zakłócić ciągłość produkcji oraz dostaw do klienta
Czy dostawca posiada wystarczające ubezpieczenie mienia i odpowiedzialności cywilnej, które obejmuje i
zapewnia szybką wymianę wszelkich urządzeń i podzespołów niezbędnych do zapewnienia ciągłości dostaw do klienta. 
</t>
  </si>
  <si>
    <t xml:space="preserve">Możliwości Systemu i Bezpieczeństwo IT </t>
  </si>
  <si>
    <t>Czy dostawca posiada system MRP?
Czy dane Klienta są autmatycznie transferowane i włączane do systemu zarządzania i planowania - zamówienia, potwierdzenia zamówień, aktualizacje zamówień, ASN, faktury. 
Czy dostawca posiada wiedzę i doświadczenie w zakresie obsługi Portalu Dostawców (ang. iSupplier Portal), lub innego portalu do zarządzania łańcuchem dostaw?
Czy dostawca posiada:
- polityki i procedury dotyczących bezpieczeństwa IT
- procedury zabezpieczające przed cyberatakami oraz utratą danych (zabezpieczenia przeciwko instalacji nieautoryzowanego oprogramowania, oprogramowanie antywirusowe, politykę
zarządzania hasłami itp.)
- zapewnienia, że systemy informatyczne w jednostce działają zgodnie z przepisami prawa i najlepszymi praktykami (np. odpowiednie licencje na użytkowane oprogramowanie)
- zapewnienia, że w przypadku awarii, utraty lub zniszczenia sprzętu operacyjnego (aplikacji, danych) zapewniony będzie ciągły dostęp do systemów</t>
  </si>
  <si>
    <t xml:space="preserve">Dokonywanie zakupów materiałowych z zatwierdzonych źródeł </t>
  </si>
  <si>
    <t xml:space="preserve">Proces selekcji i kwalifikacji dostawcy; procedury kontroli i zarządzania Listą Zatwierdzonych Dostawców; proces zapewniający użycie dostawców i producentów zatwierdzonych przez klienta; autoryzowane źródła zakupu; </t>
  </si>
  <si>
    <t>Procedura inspekcji wejściowej, kryteria inspekcji, charakterystyki specjalne i krytyczne, testy kwalifikacyjne,  Certyfikaty Zgodności (ang.CoC), oznakowanie komponentów, etykietowanie  itp.</t>
  </si>
  <si>
    <t xml:space="preserve">Etykiety identyfikujące materiał niezgodny. 
Oznaczenie obszaru na materiały niezgodne.
Instrukcja postępowania z materiałem niezgodnym. 
</t>
  </si>
  <si>
    <t xml:space="preserve">Zarządzanie wymaganiami klienta oraz Specyficznymi Wymaganiami Klienta (ang. CSR). Statystyki klientów/ końcowych użytkowników, przeglądy projektów </t>
  </si>
  <si>
    <r>
      <rPr>
        <b/>
        <sz val="10"/>
        <rFont val="Arial"/>
        <family val="2"/>
        <charset val="238"/>
      </rPr>
      <t>Krytyczne do jakości (CTQ) właściwości są zidentyfikowane i zrozumiałe.</t>
    </r>
    <r>
      <rPr>
        <sz val="10"/>
        <rFont val="Arial"/>
        <family val="2"/>
        <charset val="238"/>
      </rPr>
      <t xml:space="preserve">    
</t>
    </r>
    <r>
      <rPr>
        <b/>
        <sz val="10"/>
        <rFont val="Arial"/>
        <family val="2"/>
        <charset val="238"/>
      </rPr>
      <t xml:space="preserve">Kluczowe dla danej części charakterystyki </t>
    </r>
    <r>
      <rPr>
        <sz val="10"/>
        <rFont val="Arial"/>
        <family val="2"/>
        <charset val="238"/>
      </rPr>
      <t xml:space="preserve">i parametry procesu są weryfikowane w oparciu o statystyki kontroli, stosowane są odpowiednie narzędzia jakościowe do rozwiązywania problemów np. do  kontroli kluczowych odchyleń. </t>
    </r>
  </si>
  <si>
    <r>
      <t xml:space="preserve">    
</t>
    </r>
    <r>
      <rPr>
        <b/>
        <sz val="10"/>
        <rFont val="Arial"/>
        <family val="2"/>
        <charset val="238"/>
      </rPr>
      <t>Potrzeby i wymagania klientów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238"/>
      </rPr>
      <t>oraz Specyficzne Wymagania Klientów (ang.CSR)</t>
    </r>
    <r>
      <rPr>
        <sz val="10"/>
        <rFont val="Arial"/>
        <family val="2"/>
      </rPr>
      <t xml:space="preserve"> są włączone do projektu produktu i  procesów produkcyjnych.                  
</t>
    </r>
  </si>
  <si>
    <t xml:space="preserve">Plan awaryjny </t>
  </si>
  <si>
    <t xml:space="preserve">
Zarząd określa cele jakości i wydajności firmy, które promują ciągłe doskonalenie. 
System Zarządzania Jakością. </t>
  </si>
  <si>
    <t xml:space="preserve">Cele określone w przeglądach zarządzania  
Cele odzwierciedlają ciągłe doskonalenie procesów  
Notatki z przeglądów zarządzania  
Dowody analizy kosztów jakości
Ryzyka i Szanse w procesach </t>
  </si>
  <si>
    <t xml:space="preserve">4.3.2: 8.4.2.3.1; </t>
  </si>
  <si>
    <t xml:space="preserve">4.3.2; 6.1.2.3; 6 </t>
  </si>
  <si>
    <t xml:space="preserve">Procedura wdrażania nowego wyrobu, zwalniania wyrobu i procesu; czy wymagania APQP/PPAP są znane i stosowane; badanie zdolności produkcyjnych, wydajności i kosztów, proces FMEA itp. ; </t>
  </si>
  <si>
    <t xml:space="preserve">Histogram, wykres rozruchu produkcji, wykresy SPC, analiza ryzyka - FMEA, diagramy przyczynowo-skutkowe; </t>
  </si>
  <si>
    <t>data wdrożenia i data wygaśnięcia certyfikatu; jeśli dostawca dostarcza wyroby do projektu motoryzacyjnego, medycznego bądź lotniczego, maksymalna liczba punktów jest możliwa tylko w przypadku posiadania certyfikatów odpowiednio:  IATF 16949, ISO 13485 lub AS9100</t>
  </si>
  <si>
    <t>*E-mail</t>
  </si>
  <si>
    <t xml:space="preserve">*SWIFT/BIC/ABA </t>
  </si>
  <si>
    <t>R&amp;D</t>
  </si>
  <si>
    <t>Export %</t>
  </si>
  <si>
    <t>*</t>
  </si>
  <si>
    <t xml:space="preserve">If Yes, please provide the names of supported EDI standarts: </t>
  </si>
  <si>
    <t xml:space="preserve">FDMS-37-101 </t>
  </si>
  <si>
    <t>*Typ Dostawcy</t>
  </si>
  <si>
    <t xml:space="preserve">*Nazwa Firmy </t>
  </si>
  <si>
    <t xml:space="preserve">*Numer VAT </t>
  </si>
  <si>
    <t xml:space="preserve">Number D-U-N-S </t>
  </si>
  <si>
    <t>*Kod pocztowy</t>
  </si>
  <si>
    <t>*Miasto</t>
  </si>
  <si>
    <t xml:space="preserve">*Kraj </t>
  </si>
  <si>
    <t xml:space="preserve">*Ulica/ miejscowość </t>
  </si>
  <si>
    <t xml:space="preserve">*Nr. telefonu </t>
  </si>
  <si>
    <t>*Adres strony WWW</t>
  </si>
  <si>
    <t>*E-mail dla płatności</t>
  </si>
  <si>
    <t xml:space="preserve">*Termin płatności  </t>
  </si>
  <si>
    <t xml:space="preserve">*Waluta faktury </t>
  </si>
  <si>
    <t>*Warunki dostawy (Incoterms)</t>
  </si>
  <si>
    <t xml:space="preserve">*Nazwa banku </t>
  </si>
  <si>
    <t xml:space="preserve">*Nazwa oddziału </t>
  </si>
  <si>
    <t>*Adres banku (ulica, kod pocztowy, miasto)</t>
  </si>
  <si>
    <t>*Numer konta bankowego</t>
  </si>
  <si>
    <t>*IBAN</t>
  </si>
  <si>
    <t>*Osoba kontaktowa w Fideltronik</t>
  </si>
  <si>
    <t>*Rok założenia</t>
  </si>
  <si>
    <t>*Osobowość prawna</t>
  </si>
  <si>
    <t xml:space="preserve">*Nr KRS </t>
  </si>
  <si>
    <t>*Całkowita liczba zatrudnionych</t>
  </si>
  <si>
    <t>Czy istnieją związki zawodowe ? (Yes/No)</t>
  </si>
  <si>
    <t xml:space="preserve">Obszar </t>
  </si>
  <si>
    <t>Nr. Telefonu</t>
  </si>
  <si>
    <t>Osoby kontaktowe</t>
  </si>
  <si>
    <t>*Zarządzanie</t>
  </si>
  <si>
    <t xml:space="preserve">*Jakość </t>
  </si>
  <si>
    <t>*Sprzedaż</t>
  </si>
  <si>
    <t>Produkcja</t>
  </si>
  <si>
    <t>Obecny rok</t>
  </si>
  <si>
    <t>Poprzedni rok</t>
  </si>
  <si>
    <t>Dwa lata temu</t>
  </si>
  <si>
    <t>Trzy lata temu</t>
  </si>
  <si>
    <t>*Sprzedaż [EUR]</t>
  </si>
  <si>
    <t>Klient</t>
  </si>
  <si>
    <t>Dostawca</t>
  </si>
  <si>
    <t>Potencjał Biznesowy</t>
  </si>
  <si>
    <t>Powierzchnia całkowita</t>
  </si>
  <si>
    <t xml:space="preserve">Magazyn </t>
  </si>
  <si>
    <t xml:space="preserve">Używane oprogramowanie CAD </t>
  </si>
  <si>
    <t>*Czy jest praca wielozmianowa? (Tak/Nie)</t>
  </si>
  <si>
    <t>*Ile zmian jest stosowanych?</t>
  </si>
  <si>
    <t>Oferowane Produkty / Usługi / Technologie</t>
  </si>
  <si>
    <t xml:space="preserve">Usługi i Procesy zlecane do podwykonawców </t>
  </si>
  <si>
    <t xml:space="preserve">Proces / Usługa </t>
  </si>
  <si>
    <t xml:space="preserve">Nazwa podwykonawcy </t>
  </si>
  <si>
    <t>Opis</t>
  </si>
  <si>
    <t xml:space="preserve">Rok produkcji </t>
  </si>
  <si>
    <t>Technologie</t>
  </si>
  <si>
    <t>Patenty / Nagrody / Certyfikaty</t>
  </si>
  <si>
    <t>Tak/Nie</t>
  </si>
  <si>
    <t>Rok wdrożenia / Data wygaśnięcia certyfikatu</t>
  </si>
  <si>
    <t>*Czy firma posiada certyfikat ISO-9001?</t>
  </si>
  <si>
    <t>*Czy firma posiada certyfikat ISO-14001?</t>
  </si>
  <si>
    <t>*Czy firma posiada certyfikat IATF 16949?</t>
  </si>
  <si>
    <t>*Czy firma posiada certyfikat ISO 45001?</t>
  </si>
  <si>
    <t>*Czy firma posiada certyfikat ISO 13485?</t>
  </si>
  <si>
    <t>*Czy firma posiada certyfikat AS 9100?</t>
  </si>
  <si>
    <t>*Czy firma wdraża obecnie System Zarządzania Jakością?  Jeśli tak, proszę wpisać jaki i planowaną datę wdrożenia.</t>
  </si>
  <si>
    <t>*Czy dostawca przestrzega i posiada polityki dotyczące praw człowieka i praw pracowniczych, w tym aspektów społecznych i etycznych?</t>
  </si>
  <si>
    <t xml:space="preserve">Ochrona Środowiska / BHP, Społeczne i Etyczne aspekty pracy </t>
  </si>
  <si>
    <t>Komentarz</t>
  </si>
  <si>
    <t>*Czy dostawca spełnia Wymagania Prawne i Regulacyjne z zakresu Ochrony Środowiska i jest w stanie dostarczyć deklarację zgodności z nimi?</t>
  </si>
  <si>
    <t>*Czy dostawca posiada i przestrzega procedur związanych Bezpieczeństwem i Higieną pracy?</t>
  </si>
  <si>
    <t>Tak/Tak, z zastrzeżeniami/ Nie</t>
  </si>
  <si>
    <t xml:space="preserve">Komentarz/ Zastrzeżenia </t>
  </si>
  <si>
    <t>*1. Czy dostawca akceptuje warunki i zasady określone w Podręczniku dostawcy?</t>
  </si>
  <si>
    <t>*2. Czy dostawca akceptuje i zgadza się z warunkami i zasadami określonymi w umowie o zachowaniu poufności?</t>
  </si>
  <si>
    <t xml:space="preserve">W przypadku zastrzeżeń prosimy o podanie numeru rozdziału Podręcznika dostawcy i opisanie wyjątku, o który Państwo wnioskują:
</t>
  </si>
  <si>
    <t>Nazwa maszyny / oprogramowania</t>
  </si>
  <si>
    <t>Używane maszyny / używane oprogramowanie</t>
  </si>
  <si>
    <t>*3. Czy dostawca zgadza się pracować w systemie klienta poprzez portal internetowy (ang. iSupplier Portal)?</t>
  </si>
  <si>
    <t>*4. Czy dostawca korzysta z metod elektronicznej wymiany danych (EDI)?</t>
  </si>
  <si>
    <t xml:space="preserve">Jesli tak, proszę podać nazwy obsługiwanych standardów EDI:
</t>
  </si>
  <si>
    <t>Kluczowe wymagania</t>
  </si>
  <si>
    <t>Inne:</t>
  </si>
  <si>
    <t>*5.  Czy dostawca posiada ogólne ubezpieczenie od odpowiedzialności cywilnej i odpowiedzialności cywilnej za produkt?</t>
  </si>
  <si>
    <t>*6. Czy „globalne bazy danych podrobionych komponentów”, takie jak ERAI, są wykorzystywane przez Dostawcę?</t>
  </si>
  <si>
    <t>*7. Czy dostawca może przedstawić deklarację potwierdzającą oryginalność komponentu lub certyfikat CoC?</t>
  </si>
  <si>
    <t>*8. Czy istnieje możliwość dostarczenia raportu z inspekcji komponentu przed jego wysłaniem do Fideltronik?</t>
  </si>
  <si>
    <t>Wypełnia Fideltronik</t>
  </si>
  <si>
    <t>Zatwierdzone przez:</t>
  </si>
  <si>
    <t xml:space="preserve">Imię i Nazwisko: </t>
  </si>
  <si>
    <r>
      <rPr>
        <sz val="10"/>
        <rFont val="Arial Nova"/>
        <family val="2"/>
      </rPr>
      <t xml:space="preserve">* pola oznaczone " </t>
    </r>
    <r>
      <rPr>
        <b/>
        <sz val="10"/>
        <rFont val="Arial Nova"/>
        <family val="2"/>
      </rPr>
      <t xml:space="preserve">* </t>
    </r>
    <r>
      <rPr>
        <sz val="10"/>
        <rFont val="Arial Nova"/>
        <family val="2"/>
      </rPr>
      <t>" są wymagane do uzupełnienia</t>
    </r>
  </si>
  <si>
    <t>* Czy dostawca oferuje Pro-ekologiczne Surowce oraz Minimalizuje Ryzyka Środowiskowe w całym cyklu życia swoich wyrobów?</t>
  </si>
  <si>
    <t xml:space="preserve">*Zapewnienie Zgodności </t>
  </si>
  <si>
    <t>AS9100</t>
  </si>
  <si>
    <t>4.3, 4.4</t>
  </si>
  <si>
    <t>7.1.4</t>
  </si>
  <si>
    <t>7.3 (7.3.c)</t>
  </si>
  <si>
    <t>7.4, 8.2.1, 5.3</t>
  </si>
  <si>
    <t>6.1, 8.1.1</t>
  </si>
  <si>
    <t>7.1.3, 7.5.3</t>
  </si>
  <si>
    <t>8.1, 8.5.1, 8.5.4</t>
  </si>
  <si>
    <t>8.4.2, 8.4.3, 8.6</t>
  </si>
  <si>
    <t>8.5.2, 8.6</t>
  </si>
  <si>
    <t>7.5.3</t>
  </si>
  <si>
    <t>8.7.1</t>
  </si>
  <si>
    <t>8.5.2</t>
  </si>
  <si>
    <t>8.4.1, 8.4.1.1</t>
  </si>
  <si>
    <t>8.4.1, 8.4.2.1</t>
  </si>
  <si>
    <t>8.1, 7.1.3, 7.1.4</t>
  </si>
  <si>
    <t>8.2.2, 8.2.3, 8.3.3</t>
  </si>
  <si>
    <t>8.1, 8.1.1, 8.5.1</t>
  </si>
  <si>
    <t>9.1.1, 8.5.1</t>
  </si>
  <si>
    <t>7.5.2, 7.5.3</t>
  </si>
  <si>
    <t>8.5.1.1, 7.5.3</t>
  </si>
  <si>
    <t>8.5.6, 8.1.2</t>
  </si>
  <si>
    <t>8.2.1, 8.5.6</t>
  </si>
  <si>
    <t>8.2.3, 8.1</t>
  </si>
  <si>
    <t>8.1, 8.5.1, 10.2.1</t>
  </si>
  <si>
    <t>8.7.1, 8.7.2</t>
  </si>
  <si>
    <t>7.1.3, 8.5.1.1</t>
  </si>
  <si>
    <t>8.5.4, 8.5.3</t>
  </si>
  <si>
    <t>7.1.5.1, 7.1.5.2</t>
  </si>
  <si>
    <t>8.5.4, 8.5.2</t>
  </si>
  <si>
    <t>8.5.4</t>
  </si>
  <si>
    <t>8.5.4, 8.2.3</t>
  </si>
  <si>
    <t>8.5.1, 7.5.3</t>
  </si>
  <si>
    <t>8.5.4, 8.1.3</t>
  </si>
  <si>
    <t>8.2.2 (8.2.2.a.1), 8.1</t>
  </si>
  <si>
    <t>10.2, 6.1, 8.1.1</t>
  </si>
  <si>
    <t>10.2.1, 8.4.2.1</t>
  </si>
  <si>
    <t>10.2.1, 10.2.2, 8.2.1</t>
  </si>
  <si>
    <t>7.2, 8.5.1.2</t>
  </si>
  <si>
    <t>8.2.2 (8.2.2.a.1), 5.2</t>
  </si>
  <si>
    <t>8.2.2, 8.4.3, 8.6</t>
  </si>
  <si>
    <t>8.5.2, 8.5.4, 8.7.1</t>
  </si>
  <si>
    <t>8.2.1, 8.5.1, 7.5.3</t>
  </si>
  <si>
    <t>8.1.3, 7.4, 7.1.4</t>
  </si>
  <si>
    <t>8.2.2 (8.2.2.a.1), 8.4.3</t>
  </si>
  <si>
    <t>8.2.2, 8.2.3, 8.1</t>
  </si>
  <si>
    <t xml:space="preserve">4.1 i 4.2, 5.1, 6.2, 9.1.2, 9.2, 9.3, </t>
  </si>
  <si>
    <t>8.1,8.3, 8.3.4, 8.3.5, 8.5.1.3</t>
  </si>
  <si>
    <t xml:space="preserve">7. Bezpieczeństwo IT </t>
  </si>
  <si>
    <t xml:space="preserve">7. </t>
  </si>
  <si>
    <t>Bezpieczeństwo IT</t>
  </si>
  <si>
    <t>Czy dostawca posiada system MRP?
Czy dane Klienta są autmatycznie transferowane i włączane do systemu zarządzania i planowania - zamówienia, potwierdzenia zamówień, aktualizacje zamówień, ASN, faktury. 
Czy dostawca posiada wiedzę i doświadczenie w zakresie obsługi Portalu Dostawców (ang. iSupplier Portal), lub innego portalu do zarządzania łańcuchem dostaw?
Czy dostawca posiada:
- polityki i procedury dotyczących bezpieczeństwa IT
- procedury zabezpieczające przed cyberatakami oraz utratą danych (zabezpieczenia przeciwko instalacji nieautoryzowanego oprogramowania, oprogramowanie antywirusowe, politykę
zarządzania hasłami itp.)
- zapewnienia, że systemy informatyczne w jednostce działają zgodnie z przepisami prawa i najlepszymi praktykami (np. odpowiednie licencje na użytkowane oprogramowanie)
- zapewnienia, że w przypadku awarii, utraty lub zniszczenia sprzętu operacyjnego (aplikacji, danych) zapewniony będzie ciągły dostęp do systemów
Czy dostawca stosuje się do wymagań dotyczących komponentów z Warstwą Logiki Programowalnej, zawartych w Podręczniku Dostawcy Fideltronik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</si>
</sst>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_(* #,##0.00_);_(* \(#,##0.00\);_(* &quot;-&quot;??_);_(@_)"/>
  </numFmts>
  <fonts count="10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26"/>
      <name val="Arial"/>
      <family val="2"/>
      <charset val="238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b/>
      <sz val="16"/>
      <color indexed="8"/>
      <name val="Arial"/>
      <family val="2"/>
      <charset val="238"/>
    </font>
    <font>
      <sz val="10"/>
      <color indexed="8"/>
      <name val="Arial"/>
      <family val="2"/>
    </font>
    <font>
      <sz val="13"/>
      <color indexed="8"/>
      <name val="Arial"/>
      <family val="2"/>
    </font>
    <font>
      <b/>
      <sz val="16"/>
      <color indexed="8"/>
      <name val="Arial"/>
      <family val="2"/>
    </font>
    <font>
      <b/>
      <sz val="16"/>
      <name val="Tahoma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color rgb="FFFF0000"/>
      <name val="Arial"/>
      <family val="2"/>
    </font>
    <font>
      <sz val="10"/>
      <name val="Tahoma"/>
      <family val="2"/>
      <charset val="238"/>
    </font>
    <font>
      <b/>
      <sz val="12"/>
      <color indexed="49"/>
      <name val="Arial"/>
      <family val="2"/>
    </font>
    <font>
      <sz val="10"/>
      <color indexed="4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9"/>
      <color indexed="12"/>
      <name val="Arial"/>
      <family val="2"/>
    </font>
    <font>
      <i/>
      <sz val="7"/>
      <name val="Arial"/>
      <family val="2"/>
    </font>
    <font>
      <i/>
      <sz val="9"/>
      <color indexed="12"/>
      <name val="Arial"/>
      <family val="2"/>
    </font>
    <font>
      <sz val="8"/>
      <color indexed="48"/>
      <name val="Arial"/>
      <family val="2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indexed="9"/>
      <name val="Arial"/>
      <family val="2"/>
    </font>
    <font>
      <b/>
      <sz val="9"/>
      <color indexed="18"/>
      <name val="Arial"/>
      <family val="2"/>
    </font>
    <font>
      <sz val="10"/>
      <color indexed="18"/>
      <name val="Tahoma"/>
      <family val="2"/>
      <charset val="238"/>
    </font>
    <font>
      <sz val="9"/>
      <color indexed="10"/>
      <name val="Arial"/>
      <family val="2"/>
    </font>
    <font>
      <sz val="9"/>
      <color indexed="48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  <charset val="238"/>
    </font>
    <font>
      <i/>
      <sz val="8"/>
      <name val="Arial"/>
      <family val="2"/>
    </font>
    <font>
      <b/>
      <i/>
      <sz val="8"/>
      <color indexed="9"/>
      <name val="Arial"/>
      <family val="2"/>
    </font>
    <font>
      <sz val="10"/>
      <color indexed="9"/>
      <name val="Tahoma"/>
      <family val="2"/>
      <charset val="238"/>
    </font>
    <font>
      <i/>
      <sz val="8"/>
      <color indexed="62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</font>
    <font>
      <sz val="8"/>
      <color indexed="62"/>
      <name val="Arial"/>
      <family val="2"/>
      <charset val="238"/>
    </font>
    <font>
      <b/>
      <sz val="8"/>
      <color indexed="62"/>
      <name val="Arial"/>
      <family val="2"/>
      <charset val="238"/>
    </font>
    <font>
      <b/>
      <sz val="10"/>
      <color indexed="9"/>
      <name val="Arial"/>
      <family val="2"/>
    </font>
    <font>
      <b/>
      <sz val="7"/>
      <name val="Arial"/>
      <family val="2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  <charset val="238"/>
    </font>
    <font>
      <sz val="10"/>
      <color rgb="FF000000"/>
      <name val="Arial"/>
      <family val="2"/>
    </font>
    <font>
      <sz val="13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FF"/>
      <name val="Arial"/>
      <family val="2"/>
    </font>
    <font>
      <i/>
      <sz val="9"/>
      <color rgb="FF0000FF"/>
      <name val="Arial"/>
      <family val="2"/>
    </font>
    <font>
      <sz val="8"/>
      <color rgb="FF3366FF"/>
      <name val="Arial"/>
      <family val="2"/>
    </font>
    <font>
      <b/>
      <sz val="9"/>
      <color rgb="FFFFFFFF"/>
      <name val="Arial"/>
      <family val="2"/>
    </font>
    <font>
      <b/>
      <sz val="9"/>
      <color rgb="FF00008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  <charset val="238"/>
    </font>
    <font>
      <b/>
      <i/>
      <sz val="8"/>
      <color rgb="FFFFFFFF"/>
      <name val="Arial"/>
      <family val="2"/>
    </font>
    <font>
      <sz val="10"/>
      <color rgb="FFFFFFFF"/>
      <name val="Tahoma"/>
      <family val="2"/>
      <charset val="238"/>
    </font>
    <font>
      <i/>
      <sz val="8"/>
      <color rgb="FF333399"/>
      <name val="Arial"/>
      <family val="2"/>
    </font>
    <font>
      <b/>
      <sz val="9"/>
      <color rgb="FF9933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238"/>
    </font>
    <font>
      <b/>
      <i/>
      <sz val="8"/>
      <color rgb="FF000000"/>
      <name val="Arial"/>
      <family val="2"/>
    </font>
    <font>
      <sz val="8"/>
      <color rgb="FF333399"/>
      <name val="Arial"/>
      <family val="2"/>
      <charset val="238"/>
    </font>
    <font>
      <b/>
      <sz val="8"/>
      <color rgb="FF333399"/>
      <name val="Arial"/>
      <family val="2"/>
      <charset val="238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sz val="10"/>
      <color rgb="FF002060"/>
      <name val="Tahoma"/>
      <family val="2"/>
      <charset val="238"/>
    </font>
    <font>
      <i/>
      <sz val="8"/>
      <color rgb="FF002060"/>
      <name val="Arial"/>
      <family val="2"/>
    </font>
    <font>
      <b/>
      <sz val="10"/>
      <color rgb="FF002060"/>
      <name val="Arial"/>
      <family val="2"/>
    </font>
    <font>
      <b/>
      <sz val="7"/>
      <color rgb="FF00206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theme="1"/>
      <name val="Arial Nova"/>
      <family val="2"/>
    </font>
    <font>
      <sz val="10"/>
      <name val="Arial Nova"/>
      <family val="2"/>
    </font>
    <font>
      <b/>
      <sz val="11"/>
      <color rgb="FF000000"/>
      <name val="Arial Nova"/>
      <family val="2"/>
    </font>
    <font>
      <sz val="11"/>
      <name val="Arial Nova"/>
      <family val="2"/>
    </font>
    <font>
      <sz val="11"/>
      <color rgb="FF000000"/>
      <name val="Arial Nova"/>
      <family val="2"/>
    </font>
    <font>
      <b/>
      <sz val="10"/>
      <color rgb="FF000000"/>
      <name val="Arial Nova"/>
      <family val="2"/>
    </font>
    <font>
      <b/>
      <sz val="11"/>
      <name val="Arial Nova"/>
      <family val="2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Nova"/>
      <family val="2"/>
    </font>
    <font>
      <sz val="10"/>
      <name val="Arial Nova Cond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0" fontId="89" fillId="13" borderId="0" applyNumberFormat="0" applyBorder="0" applyAlignment="0" applyProtection="0"/>
  </cellStyleXfs>
  <cellXfs count="671">
    <xf numFmtId="0" fontId="0" fillId="0" borderId="0" xfId="0"/>
    <xf numFmtId="0" fontId="7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10" fillId="3" borderId="1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7" fillId="4" borderId="14" xfId="0" applyNumberFormat="1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4" borderId="15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7" fillId="5" borderId="21" xfId="0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24" fillId="5" borderId="21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7" fillId="4" borderId="19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9" fontId="7" fillId="0" borderId="0" xfId="1" applyFont="1" applyAlignment="1">
      <alignment horizontal="center" vertical="center"/>
    </xf>
    <xf numFmtId="9" fontId="7" fillId="0" borderId="0" xfId="1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8" fillId="0" borderId="0" xfId="2" applyFont="1"/>
    <xf numFmtId="0" fontId="28" fillId="0" borderId="0" xfId="2" applyFont="1" applyAlignment="1">
      <alignment horizontal="center"/>
    </xf>
    <xf numFmtId="0" fontId="2" fillId="0" borderId="0" xfId="2"/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1" fontId="28" fillId="0" borderId="0" xfId="2" applyNumberFormat="1" applyFont="1" applyAlignment="1">
      <alignment horizontal="center" vertical="center"/>
    </xf>
    <xf numFmtId="0" fontId="40" fillId="0" borderId="6" xfId="2" applyFont="1" applyBorder="1" applyAlignment="1">
      <alignment horizontal="center" vertical="center"/>
    </xf>
    <xf numFmtId="1" fontId="41" fillId="0" borderId="0" xfId="2" applyNumberFormat="1" applyFont="1" applyAlignment="1">
      <alignment horizontal="left" vertical="center"/>
    </xf>
    <xf numFmtId="0" fontId="28" fillId="0" borderId="0" xfId="2" applyFont="1" applyAlignment="1">
      <alignment vertical="center"/>
    </xf>
    <xf numFmtId="1" fontId="42" fillId="0" borderId="0" xfId="2" applyNumberFormat="1" applyFont="1" applyAlignment="1">
      <alignment horizontal="center" vertical="center"/>
    </xf>
    <xf numFmtId="1" fontId="41" fillId="0" borderId="12" xfId="2" applyNumberFormat="1" applyFont="1" applyBorder="1" applyAlignment="1">
      <alignment horizontal="left" vertical="center"/>
    </xf>
    <xf numFmtId="1" fontId="40" fillId="0" borderId="0" xfId="2" applyNumberFormat="1" applyFont="1" applyAlignment="1">
      <alignment horizontal="center" vertical="center"/>
    </xf>
    <xf numFmtId="1" fontId="43" fillId="0" borderId="0" xfId="2" applyNumberFormat="1" applyFont="1" applyAlignment="1">
      <alignment horizontal="center" vertical="center"/>
    </xf>
    <xf numFmtId="1" fontId="40" fillId="0" borderId="0" xfId="2" applyNumberFormat="1" applyFont="1" applyAlignment="1">
      <alignment horizontal="left" vertical="center"/>
    </xf>
    <xf numFmtId="0" fontId="40" fillId="0" borderId="0" xfId="2" applyFont="1" applyAlignment="1">
      <alignment horizontal="center" vertical="center"/>
    </xf>
    <xf numFmtId="1" fontId="40" fillId="0" borderId="6" xfId="2" applyNumberFormat="1" applyFont="1" applyBorder="1" applyAlignment="1">
      <alignment horizontal="center" vertical="center"/>
    </xf>
    <xf numFmtId="0" fontId="40" fillId="0" borderId="12" xfId="2" applyFont="1" applyBorder="1" applyAlignment="1">
      <alignment horizontal="left" vertical="center"/>
    </xf>
    <xf numFmtId="0" fontId="40" fillId="0" borderId="0" xfId="2" applyFont="1" applyAlignment="1">
      <alignment horizontal="left" vertical="center"/>
    </xf>
    <xf numFmtId="0" fontId="40" fillId="0" borderId="12" xfId="2" applyFont="1" applyBorder="1" applyAlignment="1">
      <alignment horizontal="center" vertical="center"/>
    </xf>
    <xf numFmtId="1" fontId="40" fillId="0" borderId="17" xfId="2" applyNumberFormat="1" applyFont="1" applyBorder="1" applyAlignment="1">
      <alignment horizontal="center" vertical="center"/>
    </xf>
    <xf numFmtId="0" fontId="40" fillId="0" borderId="32" xfId="2" applyFont="1" applyBorder="1" applyAlignment="1">
      <alignment horizontal="left" vertical="center"/>
    </xf>
    <xf numFmtId="0" fontId="40" fillId="0" borderId="29" xfId="2" applyFont="1" applyBorder="1" applyAlignment="1">
      <alignment horizontal="center" vertical="center"/>
    </xf>
    <xf numFmtId="1" fontId="44" fillId="0" borderId="0" xfId="2" applyNumberFormat="1" applyFont="1" applyAlignment="1">
      <alignment horizontal="center" vertical="top" wrapText="1"/>
    </xf>
    <xf numFmtId="0" fontId="47" fillId="0" borderId="0" xfId="2" applyFont="1" applyAlignment="1">
      <alignment horizontal="left" vertical="top" wrapText="1" indent="1"/>
    </xf>
    <xf numFmtId="165" fontId="48" fillId="0" borderId="0" xfId="2" applyNumberFormat="1" applyFont="1" applyAlignment="1">
      <alignment horizontal="center" vertical="top"/>
    </xf>
    <xf numFmtId="165" fontId="37" fillId="6" borderId="8" xfId="2" applyNumberFormat="1" applyFont="1" applyFill="1" applyBorder="1" applyAlignment="1">
      <alignment horizontal="center" vertical="top"/>
    </xf>
    <xf numFmtId="165" fontId="49" fillId="0" borderId="8" xfId="2" applyNumberFormat="1" applyFont="1" applyBorder="1" applyAlignment="1">
      <alignment horizontal="center" vertical="top"/>
    </xf>
    <xf numFmtId="165" fontId="50" fillId="0" borderId="8" xfId="2" applyNumberFormat="1" applyFont="1" applyBorder="1" applyAlignment="1">
      <alignment horizontal="center" vertical="top" wrapText="1"/>
    </xf>
    <xf numFmtId="2" fontId="28" fillId="0" borderId="0" xfId="2" applyNumberFormat="1" applyFont="1" applyAlignment="1">
      <alignment vertical="center"/>
    </xf>
    <xf numFmtId="1" fontId="51" fillId="2" borderId="4" xfId="2" quotePrefix="1" applyNumberFormat="1" applyFont="1" applyFill="1" applyBorder="1" applyAlignment="1">
      <alignment horizontal="center" vertical="top" wrapText="1"/>
    </xf>
    <xf numFmtId="0" fontId="52" fillId="0" borderId="0" xfId="2" applyFont="1" applyAlignment="1">
      <alignment horizontal="left" vertical="top" wrapText="1" indent="1"/>
    </xf>
    <xf numFmtId="0" fontId="53" fillId="0" borderId="4" xfId="2" applyFont="1" applyBorder="1" applyAlignment="1">
      <alignment horizontal="center" vertical="top" wrapText="1"/>
    </xf>
    <xf numFmtId="9" fontId="54" fillId="0" borderId="4" xfId="4" applyFont="1" applyBorder="1" applyAlignment="1">
      <alignment horizontal="center" vertical="top" wrapText="1"/>
    </xf>
    <xf numFmtId="9" fontId="28" fillId="0" borderId="0" xfId="2" applyNumberFormat="1" applyFont="1" applyAlignment="1">
      <alignment vertical="center"/>
    </xf>
    <xf numFmtId="1" fontId="52" fillId="0" borderId="0" xfId="2" applyNumberFormat="1" applyFont="1" applyAlignment="1">
      <alignment horizontal="center" vertical="top" wrapText="1"/>
    </xf>
    <xf numFmtId="9" fontId="51" fillId="2" borderId="4" xfId="4" quotePrefix="1" applyFont="1" applyFill="1" applyBorder="1" applyAlignment="1">
      <alignment horizontal="center" vertical="top" wrapText="1"/>
    </xf>
    <xf numFmtId="0" fontId="32" fillId="0" borderId="18" xfId="5" applyFont="1" applyBorder="1" applyAlignment="1">
      <alignment horizontal="right" vertical="center"/>
    </xf>
    <xf numFmtId="0" fontId="31" fillId="0" borderId="27" xfId="5" applyFont="1" applyBorder="1" applyAlignment="1">
      <alignment horizontal="left" vertical="center"/>
    </xf>
    <xf numFmtId="0" fontId="32" fillId="0" borderId="27" xfId="5" applyFont="1" applyBorder="1" applyAlignment="1">
      <alignment horizontal="right" vertical="center"/>
    </xf>
    <xf numFmtId="0" fontId="33" fillId="0" borderId="27" xfId="5" quotePrefix="1" applyFont="1" applyBorder="1" applyAlignment="1">
      <alignment horizontal="left" vertical="center"/>
    </xf>
    <xf numFmtId="0" fontId="34" fillId="0" borderId="27" xfId="5" quotePrefix="1" applyFont="1" applyBorder="1" applyAlignment="1">
      <alignment horizontal="left" vertical="center"/>
    </xf>
    <xf numFmtId="0" fontId="28" fillId="0" borderId="19" xfId="5" applyFont="1" applyBorder="1"/>
    <xf numFmtId="0" fontId="28" fillId="0" borderId="27" xfId="5" applyFont="1" applyBorder="1"/>
    <xf numFmtId="0" fontId="56" fillId="7" borderId="15" xfId="5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29" fillId="0" borderId="0" xfId="2" applyNumberFormat="1" applyFont="1" applyAlignment="1">
      <alignment horizontal="center" vertical="center"/>
    </xf>
    <xf numFmtId="165" fontId="38" fillId="0" borderId="58" xfId="2" applyNumberFormat="1" applyFont="1" applyBorder="1" applyAlignment="1">
      <alignment horizontal="center" vertical="top"/>
    </xf>
    <xf numFmtId="165" fontId="38" fillId="0" borderId="59" xfId="2" applyNumberFormat="1" applyFont="1" applyBorder="1" applyAlignment="1">
      <alignment horizontal="center" vertical="top"/>
    </xf>
    <xf numFmtId="165" fontId="38" fillId="0" borderId="60" xfId="2" applyNumberFormat="1" applyFont="1" applyBorder="1" applyAlignment="1">
      <alignment horizontal="center" vertical="top"/>
    </xf>
    <xf numFmtId="0" fontId="57" fillId="0" borderId="0" xfId="0" applyFont="1" applyAlignment="1">
      <alignment horizontal="left" vertical="center"/>
    </xf>
    <xf numFmtId="0" fontId="57" fillId="0" borderId="15" xfId="0" applyFont="1" applyBorder="1" applyAlignment="1">
      <alignment horizontal="center" vertical="center" wrapText="1"/>
    </xf>
    <xf numFmtId="14" fontId="57" fillId="0" borderId="15" xfId="0" applyNumberFormat="1" applyFont="1" applyBorder="1" applyAlignment="1">
      <alignment horizontal="center" vertical="center"/>
    </xf>
    <xf numFmtId="0" fontId="58" fillId="9" borderId="15" xfId="0" applyFont="1" applyFill="1" applyBorder="1" applyAlignment="1">
      <alignment horizontal="center" vertical="center"/>
    </xf>
    <xf numFmtId="0" fontId="58" fillId="9" borderId="15" xfId="0" applyFont="1" applyFill="1" applyBorder="1" applyAlignment="1">
      <alignment horizontal="center" vertical="center" wrapText="1"/>
    </xf>
    <xf numFmtId="0" fontId="58" fillId="9" borderId="25" xfId="0" applyFont="1" applyFill="1" applyBorder="1" applyAlignment="1">
      <alignment horizontal="center" vertical="center" wrapText="1"/>
    </xf>
    <xf numFmtId="0" fontId="58" fillId="9" borderId="22" xfId="0" applyFont="1" applyFill="1" applyBorder="1" applyAlignment="1">
      <alignment horizontal="center" vertical="center" wrapText="1"/>
    </xf>
    <xf numFmtId="0" fontId="58" fillId="9" borderId="14" xfId="0" applyFont="1" applyFill="1" applyBorder="1" applyAlignment="1">
      <alignment horizontal="center" vertical="center" wrapText="1"/>
    </xf>
    <xf numFmtId="49" fontId="58" fillId="9" borderId="14" xfId="0" applyNumberFormat="1" applyFont="1" applyFill="1" applyBorder="1" applyAlignment="1">
      <alignment horizontal="center" vertical="center" wrapText="1"/>
    </xf>
    <xf numFmtId="49" fontId="10" fillId="9" borderId="14" xfId="0" applyNumberFormat="1" applyFont="1" applyFill="1" applyBorder="1" applyAlignment="1">
      <alignment horizontal="center" vertical="center" wrapText="1"/>
    </xf>
    <xf numFmtId="0" fontId="57" fillId="10" borderId="15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57" fillId="0" borderId="26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49" fontId="7" fillId="11" borderId="15" xfId="0" applyNumberFormat="1" applyFont="1" applyFill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center" vertical="center"/>
    </xf>
    <xf numFmtId="0" fontId="61" fillId="10" borderId="15" xfId="0" applyFont="1" applyFill="1" applyBorder="1" applyAlignment="1">
      <alignment horizontal="center" vertical="center"/>
    </xf>
    <xf numFmtId="0" fontId="63" fillId="0" borderId="15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15" xfId="0" applyFont="1" applyBorder="1" applyAlignment="1">
      <alignment horizontal="left" vertical="center"/>
    </xf>
    <xf numFmtId="0" fontId="7" fillId="11" borderId="14" xfId="0" applyFont="1" applyFill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49" fontId="7" fillId="11" borderId="14" xfId="0" applyNumberFormat="1" applyFont="1" applyFill="1" applyBorder="1" applyAlignment="1">
      <alignment horizontal="left" vertical="center" wrapText="1"/>
    </xf>
    <xf numFmtId="0" fontId="7" fillId="10" borderId="15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left" vertical="center" wrapText="1"/>
    </xf>
    <xf numFmtId="0" fontId="64" fillId="0" borderId="15" xfId="0" applyFont="1" applyBorder="1" applyAlignment="1">
      <alignment horizontal="left" vertical="center" wrapText="1"/>
    </xf>
    <xf numFmtId="0" fontId="7" fillId="10" borderId="21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57" fillId="0" borderId="0" xfId="0" applyFont="1"/>
    <xf numFmtId="0" fontId="30" fillId="0" borderId="0" xfId="0" applyFont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32" fillId="0" borderId="18" xfId="0" applyFont="1" applyBorder="1" applyAlignment="1">
      <alignment horizontal="right" vertical="center"/>
    </xf>
    <xf numFmtId="0" fontId="65" fillId="0" borderId="27" xfId="0" applyFont="1" applyBorder="1" applyAlignment="1">
      <alignment horizontal="left" vertical="center"/>
    </xf>
    <xf numFmtId="0" fontId="32" fillId="0" borderId="27" xfId="0" applyFont="1" applyBorder="1" applyAlignment="1">
      <alignment horizontal="right" vertical="center"/>
    </xf>
    <xf numFmtId="0" fontId="66" fillId="0" borderId="27" xfId="0" quotePrefix="1" applyFont="1" applyBorder="1" applyAlignment="1">
      <alignment horizontal="left" vertical="center"/>
    </xf>
    <xf numFmtId="0" fontId="67" fillId="0" borderId="27" xfId="0" quotePrefix="1" applyFont="1" applyBorder="1" applyAlignment="1">
      <alignment horizontal="left" vertical="center"/>
    </xf>
    <xf numFmtId="0" fontId="28" fillId="0" borderId="19" xfId="0" applyFont="1" applyBorder="1"/>
    <xf numFmtId="0" fontId="28" fillId="0" borderId="27" xfId="0" applyFont="1" applyBorder="1"/>
    <xf numFmtId="1" fontId="28" fillId="0" borderId="0" xfId="0" applyNumberFormat="1" applyFont="1" applyAlignment="1">
      <alignment horizontal="center" vertical="center"/>
    </xf>
    <xf numFmtId="0" fontId="42" fillId="0" borderId="6" xfId="2" applyFont="1" applyBorder="1" applyAlignment="1">
      <alignment horizontal="center" vertical="center"/>
    </xf>
    <xf numFmtId="165" fontId="69" fillId="0" borderId="58" xfId="0" applyNumberFormat="1" applyFont="1" applyBorder="1" applyAlignment="1">
      <alignment horizontal="center" vertical="top"/>
    </xf>
    <xf numFmtId="1" fontId="70" fillId="0" borderId="0" xfId="2" applyNumberFormat="1" applyFont="1" applyAlignment="1">
      <alignment horizontal="left" vertical="center"/>
    </xf>
    <xf numFmtId="165" fontId="69" fillId="0" borderId="59" xfId="0" applyNumberFormat="1" applyFont="1" applyBorder="1" applyAlignment="1">
      <alignment horizontal="center" vertical="top"/>
    </xf>
    <xf numFmtId="0" fontId="28" fillId="0" borderId="0" xfId="0" applyFont="1" applyAlignment="1">
      <alignment vertical="center"/>
    </xf>
    <xf numFmtId="1" fontId="42" fillId="0" borderId="12" xfId="2" applyNumberFormat="1" applyFont="1" applyBorder="1" applyAlignment="1">
      <alignment horizontal="center" vertical="center"/>
    </xf>
    <xf numFmtId="165" fontId="69" fillId="0" borderId="60" xfId="0" applyNumberFormat="1" applyFont="1" applyBorder="1" applyAlignment="1">
      <alignment horizontal="center" vertical="top"/>
    </xf>
    <xf numFmtId="1" fontId="71" fillId="0" borderId="0" xfId="2" applyNumberFormat="1" applyFont="1" applyAlignment="1">
      <alignment horizontal="center" vertical="center"/>
    </xf>
    <xf numFmtId="0" fontId="42" fillId="0" borderId="0" xfId="2" applyFont="1" applyAlignment="1">
      <alignment horizontal="center" vertical="center"/>
    </xf>
    <xf numFmtId="1" fontId="42" fillId="0" borderId="6" xfId="2" applyNumberFormat="1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1" fontId="44" fillId="0" borderId="0" xfId="0" applyNumberFormat="1" applyFont="1" applyAlignment="1">
      <alignment horizontal="center" vertical="top" wrapText="1"/>
    </xf>
    <xf numFmtId="0" fontId="74" fillId="0" borderId="0" xfId="0" applyFont="1" applyAlignment="1">
      <alignment horizontal="left" vertical="top" wrapText="1" indent="1"/>
    </xf>
    <xf numFmtId="165" fontId="75" fillId="0" borderId="0" xfId="0" applyNumberFormat="1" applyFont="1" applyAlignment="1">
      <alignment horizontal="center" vertical="top"/>
    </xf>
    <xf numFmtId="165" fontId="68" fillId="12" borderId="8" xfId="0" applyNumberFormat="1" applyFont="1" applyFill="1" applyBorder="1" applyAlignment="1">
      <alignment horizontal="center" vertical="top"/>
    </xf>
    <xf numFmtId="165" fontId="76" fillId="0" borderId="8" xfId="0" applyNumberFormat="1" applyFont="1" applyBorder="1" applyAlignment="1">
      <alignment horizontal="center" vertical="top"/>
    </xf>
    <xf numFmtId="165" fontId="77" fillId="0" borderId="8" xfId="0" applyNumberFormat="1" applyFont="1" applyBorder="1" applyAlignment="1">
      <alignment horizontal="center" vertical="top" wrapText="1"/>
    </xf>
    <xf numFmtId="1" fontId="51" fillId="10" borderId="4" xfId="0" quotePrefix="1" applyNumberFormat="1" applyFont="1" applyFill="1" applyBorder="1" applyAlignment="1">
      <alignment horizontal="center" vertical="top" wrapText="1"/>
    </xf>
    <xf numFmtId="0" fontId="78" fillId="0" borderId="0" xfId="0" applyFont="1" applyAlignment="1">
      <alignment horizontal="left" vertical="top" wrapText="1" indent="1"/>
    </xf>
    <xf numFmtId="0" fontId="79" fillId="0" borderId="4" xfId="0" applyFont="1" applyBorder="1" applyAlignment="1">
      <alignment horizontal="center" vertical="top" wrapText="1"/>
    </xf>
    <xf numFmtId="9" fontId="80" fillId="0" borderId="4" xfId="1" applyFont="1" applyBorder="1" applyAlignment="1">
      <alignment horizontal="center" vertical="top" wrapText="1"/>
    </xf>
    <xf numFmtId="1" fontId="78" fillId="0" borderId="0" xfId="0" applyNumberFormat="1" applyFont="1" applyAlignment="1">
      <alignment horizontal="center" vertical="top" wrapText="1"/>
    </xf>
    <xf numFmtId="9" fontId="51" fillId="10" borderId="4" xfId="1" quotePrefix="1" applyFont="1" applyFill="1" applyBorder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9" fontId="51" fillId="0" borderId="0" xfId="1" quotePrefix="1" applyFont="1" applyAlignment="1">
      <alignment horizontal="center" vertical="top" wrapText="1"/>
    </xf>
    <xf numFmtId="49" fontId="6" fillId="0" borderId="14" xfId="0" applyNumberFormat="1" applyFont="1" applyBorder="1" applyAlignment="1">
      <alignment horizontal="center"/>
    </xf>
    <xf numFmtId="2" fontId="28" fillId="0" borderId="0" xfId="0" applyNumberFormat="1" applyFont="1" applyAlignment="1">
      <alignment vertical="center"/>
    </xf>
    <xf numFmtId="9" fontId="28" fillId="0" borderId="0" xfId="0" applyNumberFormat="1" applyFont="1" applyAlignment="1">
      <alignment vertical="center"/>
    </xf>
    <xf numFmtId="165" fontId="36" fillId="0" borderId="38" xfId="2" applyNumberFormat="1" applyFont="1" applyBorder="1" applyAlignment="1">
      <alignment horizontal="center" vertical="top"/>
    </xf>
    <xf numFmtId="165" fontId="36" fillId="0" borderId="25" xfId="2" applyNumberFormat="1" applyFont="1" applyBorder="1" applyAlignment="1">
      <alignment horizontal="center" vertical="top"/>
    </xf>
    <xf numFmtId="165" fontId="36" fillId="0" borderId="46" xfId="2" applyNumberFormat="1" applyFont="1" applyBorder="1" applyAlignment="1">
      <alignment horizontal="center" vertical="top"/>
    </xf>
    <xf numFmtId="165" fontId="36" fillId="0" borderId="23" xfId="2" applyNumberFormat="1" applyFont="1" applyBorder="1" applyAlignment="1">
      <alignment horizontal="center" vertical="top"/>
    </xf>
    <xf numFmtId="165" fontId="36" fillId="0" borderId="20" xfId="2" applyNumberFormat="1" applyFont="1" applyBorder="1" applyAlignment="1">
      <alignment horizontal="center" vertical="top"/>
    </xf>
    <xf numFmtId="165" fontId="36" fillId="0" borderId="18" xfId="2" applyNumberFormat="1" applyFont="1" applyBorder="1" applyAlignment="1">
      <alignment horizontal="center" vertical="top"/>
    </xf>
    <xf numFmtId="165" fontId="38" fillId="0" borderId="62" xfId="2" applyNumberFormat="1" applyFont="1" applyBorder="1" applyAlignment="1">
      <alignment horizontal="center" vertical="top"/>
    </xf>
    <xf numFmtId="165" fontId="38" fillId="0" borderId="26" xfId="2" applyNumberFormat="1" applyFont="1" applyBorder="1" applyAlignment="1">
      <alignment horizontal="center" vertical="top"/>
    </xf>
    <xf numFmtId="165" fontId="38" fillId="0" borderId="65" xfId="2" applyNumberFormat="1" applyFont="1" applyBorder="1" applyAlignment="1">
      <alignment horizontal="center" vertical="top"/>
    </xf>
    <xf numFmtId="165" fontId="36" fillId="0" borderId="38" xfId="0" applyNumberFormat="1" applyFont="1" applyBorder="1" applyAlignment="1">
      <alignment horizontal="center" vertical="top"/>
    </xf>
    <xf numFmtId="165" fontId="36" fillId="0" borderId="25" xfId="0" applyNumberFormat="1" applyFont="1" applyBorder="1" applyAlignment="1">
      <alignment horizontal="center" vertical="top"/>
    </xf>
    <xf numFmtId="165" fontId="36" fillId="0" borderId="46" xfId="0" applyNumberFormat="1" applyFont="1" applyBorder="1" applyAlignment="1">
      <alignment horizontal="center" vertical="top"/>
    </xf>
    <xf numFmtId="165" fontId="36" fillId="0" borderId="23" xfId="0" applyNumberFormat="1" applyFont="1" applyBorder="1" applyAlignment="1">
      <alignment horizontal="center" vertical="top"/>
    </xf>
    <xf numFmtId="165" fontId="36" fillId="0" borderId="18" xfId="0" applyNumberFormat="1" applyFont="1" applyBorder="1" applyAlignment="1">
      <alignment horizontal="center" vertical="top"/>
    </xf>
    <xf numFmtId="165" fontId="69" fillId="0" borderId="62" xfId="0" applyNumberFormat="1" applyFont="1" applyBorder="1" applyAlignment="1">
      <alignment horizontal="center" vertical="top"/>
    </xf>
    <xf numFmtId="165" fontId="69" fillId="0" borderId="26" xfId="0" applyNumberFormat="1" applyFont="1" applyBorder="1" applyAlignment="1">
      <alignment horizontal="center" vertical="top"/>
    </xf>
    <xf numFmtId="165" fontId="69" fillId="0" borderId="65" xfId="0" applyNumberFormat="1" applyFont="1" applyBorder="1" applyAlignment="1">
      <alignment horizontal="center" vertical="top"/>
    </xf>
    <xf numFmtId="165" fontId="69" fillId="0" borderId="66" xfId="0" applyNumberFormat="1" applyFont="1" applyBorder="1" applyAlignment="1">
      <alignment horizontal="center" vertical="top"/>
    </xf>
    <xf numFmtId="165" fontId="81" fillId="0" borderId="59" xfId="2" applyNumberFormat="1" applyFont="1" applyBorder="1" applyAlignment="1">
      <alignment horizontal="center" vertical="top"/>
    </xf>
    <xf numFmtId="0" fontId="82" fillId="0" borderId="0" xfId="2" applyFont="1" applyAlignment="1">
      <alignment horizontal="center"/>
    </xf>
    <xf numFmtId="0" fontId="82" fillId="0" borderId="27" xfId="5" applyFont="1" applyBorder="1"/>
    <xf numFmtId="165" fontId="81" fillId="0" borderId="58" xfId="2" applyNumberFormat="1" applyFont="1" applyBorder="1" applyAlignment="1">
      <alignment horizontal="center" vertical="top"/>
    </xf>
    <xf numFmtId="165" fontId="81" fillId="0" borderId="60" xfId="2" applyNumberFormat="1" applyFont="1" applyBorder="1" applyAlignment="1">
      <alignment horizontal="center" vertical="top"/>
    </xf>
    <xf numFmtId="0" fontId="84" fillId="0" borderId="0" xfId="2" applyFont="1" applyAlignment="1">
      <alignment horizontal="left" vertical="top" wrapText="1" indent="1"/>
    </xf>
    <xf numFmtId="0" fontId="83" fillId="0" borderId="0" xfId="2" applyFont="1"/>
    <xf numFmtId="49" fontId="85" fillId="0" borderId="14" xfId="2" applyNumberFormat="1" applyFont="1" applyBorder="1" applyAlignment="1">
      <alignment horizontal="center"/>
    </xf>
    <xf numFmtId="0" fontId="86" fillId="7" borderId="15" xfId="5" applyFont="1" applyFill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/>
    </xf>
    <xf numFmtId="165" fontId="36" fillId="0" borderId="15" xfId="2" applyNumberFormat="1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vertical="center" wrapText="1"/>
    </xf>
    <xf numFmtId="0" fontId="15" fillId="2" borderId="26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88" fillId="0" borderId="15" xfId="0" applyFont="1" applyBorder="1" applyAlignment="1">
      <alignment vertical="center" wrapText="1"/>
    </xf>
    <xf numFmtId="0" fontId="7" fillId="0" borderId="2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49" fontId="7" fillId="4" borderId="26" xfId="0" applyNumberFormat="1" applyFont="1" applyFill="1" applyBorder="1" applyAlignment="1">
      <alignment horizontal="left" vertical="center" wrapText="1"/>
    </xf>
    <xf numFmtId="0" fontId="90" fillId="0" borderId="0" xfId="5" applyFont="1" applyAlignment="1">
      <alignment wrapText="1"/>
    </xf>
    <xf numFmtId="0" fontId="92" fillId="0" borderId="0" xfId="5" applyFont="1" applyAlignment="1">
      <alignment wrapText="1"/>
    </xf>
    <xf numFmtId="0" fontId="93" fillId="0" borderId="15" xfId="7" applyFont="1" applyFill="1" applyBorder="1" applyAlignment="1">
      <alignment vertical="top" wrapText="1"/>
    </xf>
    <xf numFmtId="0" fontId="93" fillId="0" borderId="67" xfId="5" applyFont="1" applyBorder="1" applyAlignment="1">
      <alignment vertical="top" wrapText="1"/>
    </xf>
    <xf numFmtId="0" fontId="93" fillId="0" borderId="68" xfId="5" applyFont="1" applyBorder="1" applyAlignment="1">
      <alignment vertical="top" wrapText="1"/>
    </xf>
    <xf numFmtId="0" fontId="93" fillId="0" borderId="69" xfId="5" applyFont="1" applyBorder="1" applyAlignment="1">
      <alignment vertical="top" wrapText="1"/>
    </xf>
    <xf numFmtId="0" fontId="93" fillId="0" borderId="0" xfId="7" applyFont="1" applyFill="1" applyBorder="1" applyAlignment="1">
      <alignment wrapText="1"/>
    </xf>
    <xf numFmtId="0" fontId="93" fillId="0" borderId="0" xfId="7" applyFont="1" applyFill="1" applyBorder="1" applyAlignment="1">
      <alignment horizontal="left" wrapText="1"/>
    </xf>
    <xf numFmtId="0" fontId="93" fillId="0" borderId="67" xfId="5" applyFont="1" applyBorder="1" applyAlignment="1">
      <alignment horizontal="left" vertical="top" wrapText="1"/>
    </xf>
    <xf numFmtId="0" fontId="93" fillId="0" borderId="15" xfId="5" applyFont="1" applyBorder="1" applyAlignment="1">
      <alignment horizontal="left" vertical="top" wrapText="1"/>
    </xf>
    <xf numFmtId="0" fontId="94" fillId="14" borderId="68" xfId="5" applyFont="1" applyFill="1" applyBorder="1" applyAlignment="1">
      <alignment horizontal="left" vertical="top" wrapText="1"/>
    </xf>
    <xf numFmtId="0" fontId="94" fillId="14" borderId="0" xfId="5" applyFont="1" applyFill="1" applyAlignment="1">
      <alignment wrapText="1"/>
    </xf>
    <xf numFmtId="0" fontId="93" fillId="0" borderId="0" xfId="5" applyFont="1" applyAlignment="1">
      <alignment horizontal="center" wrapText="1"/>
    </xf>
    <xf numFmtId="0" fontId="93" fillId="0" borderId="68" xfId="5" applyFont="1" applyBorder="1" applyAlignment="1">
      <alignment horizontal="left" vertical="top" wrapText="1"/>
    </xf>
    <xf numFmtId="0" fontId="93" fillId="0" borderId="15" xfId="7" applyFont="1" applyFill="1" applyBorder="1" applyAlignment="1">
      <alignment horizontal="left" vertical="top" wrapText="1"/>
    </xf>
    <xf numFmtId="0" fontId="93" fillId="0" borderId="0" xfId="5" applyFont="1" applyAlignment="1">
      <alignment horizontal="left" wrapText="1"/>
    </xf>
    <xf numFmtId="0" fontId="25" fillId="0" borderId="0" xfId="5" applyAlignment="1">
      <alignment wrapText="1"/>
    </xf>
    <xf numFmtId="0" fontId="94" fillId="0" borderId="67" xfId="5" applyFont="1" applyBorder="1" applyAlignment="1">
      <alignment horizontal="left" vertical="top" wrapText="1"/>
    </xf>
    <xf numFmtId="0" fontId="94" fillId="0" borderId="68" xfId="5" applyFont="1" applyBorder="1" applyAlignment="1">
      <alignment horizontal="left" vertical="top" wrapText="1"/>
    </xf>
    <xf numFmtId="0" fontId="93" fillId="14" borderId="68" xfId="5" applyFont="1" applyFill="1" applyBorder="1" applyAlignment="1">
      <alignment horizontal="left" vertical="top" wrapText="1"/>
    </xf>
    <xf numFmtId="0" fontId="93" fillId="14" borderId="0" xfId="5" applyFont="1" applyFill="1" applyAlignment="1">
      <alignment wrapText="1"/>
    </xf>
    <xf numFmtId="0" fontId="94" fillId="14" borderId="15" xfId="5" applyFont="1" applyFill="1" applyBorder="1" applyAlignment="1">
      <alignment wrapText="1"/>
    </xf>
    <xf numFmtId="0" fontId="94" fillId="14" borderId="15" xfId="5" applyFont="1" applyFill="1" applyBorder="1" applyAlignment="1">
      <alignment horizontal="center" wrapText="1"/>
    </xf>
    <xf numFmtId="0" fontId="94" fillId="14" borderId="15" xfId="5" applyFont="1" applyFill="1" applyBorder="1" applyAlignment="1">
      <alignment horizontal="left" vertical="top" wrapText="1"/>
    </xf>
    <xf numFmtId="0" fontId="91" fillId="0" borderId="15" xfId="5" applyFont="1" applyBorder="1" applyAlignment="1">
      <alignment horizontal="left" vertical="top" wrapText="1"/>
    </xf>
    <xf numFmtId="0" fontId="95" fillId="0" borderId="0" xfId="5" applyFont="1" applyAlignment="1">
      <alignment wrapText="1"/>
    </xf>
    <xf numFmtId="0" fontId="93" fillId="0" borderId="15" xfId="5" applyFont="1" applyBorder="1" applyAlignment="1">
      <alignment wrapText="1"/>
    </xf>
    <xf numFmtId="0" fontId="93" fillId="0" borderId="15" xfId="7" applyFont="1" applyFill="1" applyBorder="1" applyAlignment="1">
      <alignment horizontal="center" wrapText="1"/>
    </xf>
    <xf numFmtId="0" fontId="91" fillId="0" borderId="15" xfId="5" applyFont="1" applyBorder="1" applyAlignment="1">
      <alignment horizontal="left" vertical="top"/>
    </xf>
    <xf numFmtId="0" fontId="93" fillId="0" borderId="0" xfId="5" applyFont="1" applyAlignment="1">
      <alignment wrapText="1"/>
    </xf>
    <xf numFmtId="0" fontId="91" fillId="0" borderId="0" xfId="5" applyFont="1" applyAlignment="1">
      <alignment wrapText="1"/>
    </xf>
    <xf numFmtId="0" fontId="93" fillId="0" borderId="74" xfId="5" applyFont="1" applyBorder="1" applyAlignment="1">
      <alignment horizontal="center" wrapText="1"/>
    </xf>
    <xf numFmtId="0" fontId="93" fillId="0" borderId="15" xfId="5" applyFont="1" applyBorder="1" applyAlignment="1">
      <alignment horizontal="center" wrapText="1"/>
    </xf>
    <xf numFmtId="0" fontId="91" fillId="0" borderId="15" xfId="7" applyFont="1" applyFill="1" applyBorder="1" applyAlignment="1">
      <alignment horizontal="left" vertical="top" wrapText="1"/>
    </xf>
    <xf numFmtId="0" fontId="91" fillId="0" borderId="0" xfId="7" applyFont="1" applyFill="1" applyBorder="1" applyAlignment="1">
      <alignment wrapText="1"/>
    </xf>
    <xf numFmtId="0" fontId="93" fillId="14" borderId="15" xfId="5" applyFont="1" applyFill="1" applyBorder="1" applyAlignment="1">
      <alignment horizontal="left" wrapText="1"/>
    </xf>
    <xf numFmtId="0" fontId="91" fillId="0" borderId="15" xfId="5" applyFont="1" applyBorder="1" applyAlignment="1">
      <alignment vertical="top"/>
    </xf>
    <xf numFmtId="0" fontId="93" fillId="14" borderId="15" xfId="5" applyFont="1" applyFill="1" applyBorder="1" applyAlignment="1">
      <alignment horizontal="left" vertical="top" wrapText="1"/>
    </xf>
    <xf numFmtId="0" fontId="96" fillId="0" borderId="0" xfId="5" applyFont="1" applyAlignment="1">
      <alignment wrapText="1"/>
    </xf>
    <xf numFmtId="0" fontId="91" fillId="0" borderId="69" xfId="5" applyFont="1" applyBorder="1" applyAlignment="1">
      <alignment horizontal="left" vertical="top" wrapText="1"/>
    </xf>
    <xf numFmtId="0" fontId="91" fillId="0" borderId="76" xfId="5" applyFont="1" applyBorder="1" applyAlignment="1">
      <alignment horizontal="left" vertical="top" wrapText="1"/>
    </xf>
    <xf numFmtId="0" fontId="91" fillId="14" borderId="15" xfId="5" applyFont="1" applyFill="1" applyBorder="1" applyAlignment="1">
      <alignment horizontal="left" vertical="top" wrapText="1"/>
    </xf>
    <xf numFmtId="0" fontId="98" fillId="0" borderId="15" xfId="5" applyFont="1" applyBorder="1" applyAlignment="1">
      <alignment horizontal="left" vertical="top" wrapText="1"/>
    </xf>
    <xf numFmtId="0" fontId="99" fillId="0" borderId="14" xfId="5" applyFont="1" applyBorder="1" applyAlignment="1">
      <alignment vertical="top"/>
    </xf>
    <xf numFmtId="0" fontId="100" fillId="0" borderId="0" xfId="5" applyFont="1" applyAlignment="1">
      <alignment wrapText="1"/>
    </xf>
    <xf numFmtId="0" fontId="91" fillId="0" borderId="21" xfId="5" applyFont="1" applyBorder="1" applyAlignment="1">
      <alignment horizontal="left" vertical="top"/>
    </xf>
    <xf numFmtId="0" fontId="91" fillId="0" borderId="21" xfId="5" applyFont="1" applyBorder="1" applyAlignment="1">
      <alignment horizontal="left" vertical="top" wrapText="1"/>
    </xf>
    <xf numFmtId="0" fontId="91" fillId="0" borderId="25" xfId="5" applyFont="1" applyBorder="1" applyAlignment="1">
      <alignment horizontal="left" vertical="top" wrapText="1"/>
    </xf>
    <xf numFmtId="0" fontId="91" fillId="0" borderId="26" xfId="5" applyFont="1" applyBorder="1" applyAlignment="1">
      <alignment horizontal="left" vertical="top" wrapText="1"/>
    </xf>
    <xf numFmtId="0" fontId="91" fillId="0" borderId="69" xfId="5" applyFont="1" applyBorder="1" applyAlignment="1">
      <alignment vertical="center" wrapText="1"/>
    </xf>
    <xf numFmtId="0" fontId="91" fillId="0" borderId="74" xfId="5" applyFont="1" applyBorder="1" applyAlignment="1">
      <alignment horizontal="center" vertical="center" wrapText="1"/>
    </xf>
    <xf numFmtId="0" fontId="93" fillId="0" borderId="67" xfId="5" applyFont="1" applyBorder="1" applyAlignment="1">
      <alignment vertical="center" wrapText="1"/>
    </xf>
    <xf numFmtId="0" fontId="93" fillId="0" borderId="78" xfId="5" applyFont="1" applyBorder="1" applyAlignment="1">
      <alignment horizontal="center" vertical="center" wrapText="1"/>
    </xf>
    <xf numFmtId="0" fontId="93" fillId="0" borderId="15" xfId="5" applyFont="1" applyBorder="1" applyAlignment="1">
      <alignment vertical="center" wrapText="1"/>
    </xf>
    <xf numFmtId="0" fontId="93" fillId="0" borderId="15" xfId="5" applyFont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165" fontId="36" fillId="0" borderId="12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1" fontId="36" fillId="0" borderId="86" xfId="0" applyNumberFormat="1" applyFont="1" applyBorder="1" applyAlignment="1">
      <alignment horizontal="center" vertical="center"/>
    </xf>
    <xf numFmtId="1" fontId="36" fillId="0" borderId="87" xfId="0" applyNumberFormat="1" applyFont="1" applyBorder="1" applyAlignment="1">
      <alignment horizontal="center" vertical="center"/>
    </xf>
    <xf numFmtId="0" fontId="42" fillId="0" borderId="2" xfId="2" applyFont="1" applyBorder="1" applyAlignment="1">
      <alignment horizontal="center" vertical="center"/>
    </xf>
    <xf numFmtId="165" fontId="36" fillId="0" borderId="88" xfId="0" applyNumberFormat="1" applyFont="1" applyBorder="1" applyAlignment="1">
      <alignment horizontal="center" vertical="top"/>
    </xf>
    <xf numFmtId="165" fontId="69" fillId="0" borderId="89" xfId="0" applyNumberFormat="1" applyFont="1" applyBorder="1" applyAlignment="1">
      <alignment horizontal="center" vertical="top"/>
    </xf>
    <xf numFmtId="165" fontId="69" fillId="0" borderId="90" xfId="0" applyNumberFormat="1" applyFont="1" applyBorder="1" applyAlignment="1">
      <alignment horizontal="center" vertical="top"/>
    </xf>
    <xf numFmtId="165" fontId="36" fillId="0" borderId="3" xfId="0" applyNumberFormat="1" applyFont="1" applyBorder="1" applyAlignment="1">
      <alignment horizontal="center" vertical="top" wrapText="1"/>
    </xf>
    <xf numFmtId="165" fontId="36" fillId="0" borderId="4" xfId="0" applyNumberFormat="1" applyFont="1" applyBorder="1" applyAlignment="1">
      <alignment horizontal="center" vertical="top" wrapText="1"/>
    </xf>
    <xf numFmtId="0" fontId="57" fillId="0" borderId="17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57" fillId="0" borderId="18" xfId="0" applyFont="1" applyBorder="1" applyAlignment="1">
      <alignment horizontal="left" vertical="center" wrapText="1"/>
    </xf>
    <xf numFmtId="0" fontId="57" fillId="0" borderId="19" xfId="0" applyFont="1" applyBorder="1" applyAlignment="1">
      <alignment vertical="center" wrapText="1"/>
    </xf>
    <xf numFmtId="0" fontId="57" fillId="0" borderId="20" xfId="0" applyFont="1" applyBorder="1" applyAlignment="1">
      <alignment vertical="center" wrapText="1"/>
    </xf>
    <xf numFmtId="0" fontId="57" fillId="0" borderId="17" xfId="0" applyFont="1" applyBorder="1" applyAlignment="1">
      <alignment vertical="center" wrapText="1"/>
    </xf>
    <xf numFmtId="0" fontId="57" fillId="0" borderId="23" xfId="0" applyFont="1" applyBorder="1" applyAlignment="1">
      <alignment vertical="center" wrapText="1"/>
    </xf>
    <xf numFmtId="0" fontId="57" fillId="0" borderId="22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7" fillId="0" borderId="0" xfId="0" applyFont="1" applyAlignment="1">
      <alignment wrapText="1"/>
    </xf>
    <xf numFmtId="0" fontId="57" fillId="0" borderId="20" xfId="0" applyFont="1" applyBorder="1" applyAlignment="1">
      <alignment wrapText="1"/>
    </xf>
    <xf numFmtId="0" fontId="57" fillId="0" borderId="23" xfId="0" applyFont="1" applyBorder="1" applyAlignment="1">
      <alignment wrapText="1"/>
    </xf>
    <xf numFmtId="0" fontId="57" fillId="0" borderId="24" xfId="0" applyFont="1" applyBorder="1" applyAlignment="1">
      <alignment wrapText="1"/>
    </xf>
    <xf numFmtId="49" fontId="7" fillId="0" borderId="21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12" fillId="10" borderId="25" xfId="0" applyFont="1" applyFill="1" applyBorder="1" applyAlignment="1">
      <alignment horizontal="center" vertical="center" wrapText="1"/>
    </xf>
    <xf numFmtId="0" fontId="57" fillId="10" borderId="26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57" fillId="0" borderId="27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59" fillId="10" borderId="25" xfId="0" applyFont="1" applyFill="1" applyBorder="1" applyAlignment="1">
      <alignment horizontal="center" vertical="center" wrapText="1"/>
    </xf>
    <xf numFmtId="0" fontId="59" fillId="10" borderId="26" xfId="0" applyFont="1" applyFill="1" applyBorder="1" applyAlignment="1">
      <alignment horizontal="center" vertical="center" wrapText="1"/>
    </xf>
    <xf numFmtId="0" fontId="60" fillId="10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2" fillId="10" borderId="15" xfId="0" applyFont="1" applyFill="1" applyBorder="1" applyAlignment="1">
      <alignment horizontal="center" vertical="center" wrapText="1"/>
    </xf>
    <xf numFmtId="0" fontId="60" fillId="1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1" fillId="10" borderId="25" xfId="0" applyFont="1" applyFill="1" applyBorder="1" applyAlignment="1">
      <alignment horizontal="center" vertical="center" wrapText="1"/>
    </xf>
    <xf numFmtId="0" fontId="57" fillId="0" borderId="26" xfId="0" applyFont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vertical="center" wrapText="1"/>
    </xf>
    <xf numFmtId="0" fontId="4" fillId="10" borderId="26" xfId="0" applyFont="1" applyFill="1" applyBorder="1" applyAlignment="1">
      <alignment vertical="center" wrapText="1"/>
    </xf>
    <xf numFmtId="0" fontId="18" fillId="10" borderId="26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0" fontId="57" fillId="10" borderId="0" xfId="0" applyFont="1" applyFill="1" applyAlignment="1">
      <alignment vertical="center" wrapText="1"/>
    </xf>
    <xf numFmtId="0" fontId="57" fillId="10" borderId="17" xfId="0" applyFont="1" applyFill="1" applyBorder="1" applyAlignment="1">
      <alignment vertical="center" wrapText="1"/>
    </xf>
    <xf numFmtId="0" fontId="91" fillId="5" borderId="75" xfId="5" applyFont="1" applyFill="1" applyBorder="1" applyAlignment="1">
      <alignment vertical="top" wrapText="1"/>
    </xf>
    <xf numFmtId="0" fontId="91" fillId="14" borderId="74" xfId="5" applyFont="1" applyFill="1" applyBorder="1" applyAlignment="1">
      <alignment vertical="top" wrapText="1"/>
    </xf>
    <xf numFmtId="0" fontId="91" fillId="14" borderId="81" xfId="5" applyFont="1" applyFill="1" applyBorder="1" applyAlignment="1">
      <alignment vertical="top" wrapText="1"/>
    </xf>
    <xf numFmtId="0" fontId="91" fillId="14" borderId="75" xfId="5" applyFont="1" applyFill="1" applyBorder="1" applyAlignment="1">
      <alignment vertical="top" wrapText="1"/>
    </xf>
    <xf numFmtId="0" fontId="91" fillId="14" borderId="14" xfId="5" applyFont="1" applyFill="1" applyBorder="1" applyAlignment="1">
      <alignment vertical="top" wrapText="1"/>
    </xf>
    <xf numFmtId="0" fontId="91" fillId="14" borderId="15" xfId="5" applyFont="1" applyFill="1" applyBorder="1" applyAlignment="1">
      <alignment vertical="top" wrapText="1"/>
    </xf>
    <xf numFmtId="0" fontId="101" fillId="14" borderId="14" xfId="5" applyFont="1" applyFill="1" applyBorder="1" applyAlignment="1">
      <alignment horizontal="left" vertical="top" wrapText="1"/>
    </xf>
    <xf numFmtId="0" fontId="101" fillId="14" borderId="15" xfId="5" applyFont="1" applyFill="1" applyBorder="1" applyAlignment="1">
      <alignment horizontal="left" vertical="top" wrapText="1"/>
    </xf>
    <xf numFmtId="0" fontId="92" fillId="5" borderId="25" xfId="5" applyFont="1" applyFill="1" applyBorder="1" applyAlignment="1">
      <alignment horizontal="center" vertical="center" wrapText="1"/>
    </xf>
    <xf numFmtId="0" fontId="92" fillId="5" borderId="28" xfId="5" applyFont="1" applyFill="1" applyBorder="1" applyAlignment="1">
      <alignment horizontal="center" vertical="center" wrapText="1"/>
    </xf>
    <xf numFmtId="0" fontId="92" fillId="5" borderId="26" xfId="5" applyFont="1" applyFill="1" applyBorder="1" applyAlignment="1">
      <alignment horizontal="center" vertical="center" wrapText="1"/>
    </xf>
    <xf numFmtId="0" fontId="91" fillId="0" borderId="15" xfId="7" applyFont="1" applyFill="1" applyBorder="1" applyAlignment="1">
      <alignment horizontal="left" vertical="top" wrapText="1"/>
    </xf>
    <xf numFmtId="0" fontId="100" fillId="5" borderId="25" xfId="5" applyFont="1" applyFill="1" applyBorder="1" applyAlignment="1">
      <alignment horizontal="center" vertical="center" wrapText="1"/>
    </xf>
    <xf numFmtId="0" fontId="100" fillId="5" borderId="28" xfId="5" applyFont="1" applyFill="1" applyBorder="1" applyAlignment="1">
      <alignment horizontal="center" vertical="center" wrapText="1"/>
    </xf>
    <xf numFmtId="0" fontId="100" fillId="5" borderId="26" xfId="5" applyFont="1" applyFill="1" applyBorder="1" applyAlignment="1">
      <alignment horizontal="center" vertical="center" wrapText="1"/>
    </xf>
    <xf numFmtId="0" fontId="91" fillId="0" borderId="25" xfId="7" applyFont="1" applyFill="1" applyBorder="1" applyAlignment="1">
      <alignment horizontal="left" vertical="top" wrapText="1"/>
    </xf>
    <xf numFmtId="0" fontId="91" fillId="0" borderId="28" xfId="7" applyFont="1" applyFill="1" applyBorder="1" applyAlignment="1">
      <alignment horizontal="left" vertical="top" wrapText="1"/>
    </xf>
    <xf numFmtId="0" fontId="91" fillId="0" borderId="26" xfId="7" applyFont="1" applyFill="1" applyBorder="1" applyAlignment="1">
      <alignment horizontal="left" vertical="top" wrapText="1"/>
    </xf>
    <xf numFmtId="0" fontId="91" fillId="14" borderId="70" xfId="5" applyFont="1" applyFill="1" applyBorder="1" applyAlignment="1">
      <alignment vertical="top" wrapText="1"/>
    </xf>
    <xf numFmtId="0" fontId="91" fillId="14" borderId="82" xfId="5" applyFont="1" applyFill="1" applyBorder="1" applyAlignment="1">
      <alignment vertical="top" wrapText="1"/>
    </xf>
    <xf numFmtId="0" fontId="101" fillId="14" borderId="83" xfId="5" applyFont="1" applyFill="1" applyBorder="1" applyAlignment="1">
      <alignment horizontal="left" vertical="top" wrapText="1"/>
    </xf>
    <xf numFmtId="0" fontId="101" fillId="14" borderId="70" xfId="5" applyFont="1" applyFill="1" applyBorder="1" applyAlignment="1">
      <alignment horizontal="left" vertical="top" wrapText="1"/>
    </xf>
    <xf numFmtId="0" fontId="101" fillId="14" borderId="84" xfId="5" applyFont="1" applyFill="1" applyBorder="1" applyAlignment="1">
      <alignment horizontal="left" vertical="top" wrapText="1"/>
    </xf>
    <xf numFmtId="0" fontId="101" fillId="14" borderId="0" xfId="5" applyFont="1" applyFill="1" applyAlignment="1">
      <alignment horizontal="left" vertical="top" wrapText="1"/>
    </xf>
    <xf numFmtId="0" fontId="101" fillId="14" borderId="17" xfId="5" applyFont="1" applyFill="1" applyBorder="1" applyAlignment="1">
      <alignment horizontal="left" vertical="top" wrapText="1"/>
    </xf>
    <xf numFmtId="0" fontId="101" fillId="14" borderId="67" xfId="5" applyFont="1" applyFill="1" applyBorder="1" applyAlignment="1">
      <alignment horizontal="left" vertical="top" wrapText="1"/>
    </xf>
    <xf numFmtId="0" fontId="101" fillId="14" borderId="82" xfId="5" applyFont="1" applyFill="1" applyBorder="1" applyAlignment="1">
      <alignment horizontal="left" vertical="top" wrapText="1"/>
    </xf>
    <xf numFmtId="0" fontId="101" fillId="14" borderId="85" xfId="5" applyFont="1" applyFill="1" applyBorder="1" applyAlignment="1">
      <alignment horizontal="left" vertical="top" wrapText="1"/>
    </xf>
    <xf numFmtId="0" fontId="97" fillId="14" borderId="25" xfId="5" applyFont="1" applyFill="1" applyBorder="1" applyAlignment="1">
      <alignment horizontal="left" vertical="top" wrapText="1"/>
    </xf>
    <xf numFmtId="0" fontId="97" fillId="14" borderId="28" xfId="5" applyFont="1" applyFill="1" applyBorder="1" applyAlignment="1">
      <alignment horizontal="left" vertical="top" wrapText="1"/>
    </xf>
    <xf numFmtId="0" fontId="97" fillId="14" borderId="26" xfId="5" applyFont="1" applyFill="1" applyBorder="1" applyAlignment="1">
      <alignment horizontal="left" vertical="top" wrapText="1"/>
    </xf>
    <xf numFmtId="0" fontId="96" fillId="14" borderId="28" xfId="5" applyFont="1" applyFill="1" applyBorder="1" applyAlignment="1">
      <alignment horizontal="center" vertical="center" wrapText="1"/>
    </xf>
    <xf numFmtId="0" fontId="91" fillId="0" borderId="25" xfId="5" applyFont="1" applyBorder="1" applyAlignment="1">
      <alignment vertical="top"/>
    </xf>
    <xf numFmtId="0" fontId="91" fillId="0" borderId="28" xfId="5" applyFont="1" applyBorder="1" applyAlignment="1">
      <alignment vertical="top"/>
    </xf>
    <xf numFmtId="0" fontId="91" fillId="0" borderId="26" xfId="5" applyFont="1" applyBorder="1" applyAlignment="1">
      <alignment vertical="top"/>
    </xf>
    <xf numFmtId="0" fontId="96" fillId="5" borderId="15" xfId="5" applyFont="1" applyFill="1" applyBorder="1" applyAlignment="1">
      <alignment horizontal="center" vertical="center" wrapText="1"/>
    </xf>
    <xf numFmtId="0" fontId="93" fillId="0" borderId="79" xfId="5" applyFont="1" applyBorder="1" applyAlignment="1">
      <alignment horizontal="center" vertical="center" wrapText="1"/>
    </xf>
    <xf numFmtId="0" fontId="93" fillId="0" borderId="24" xfId="5" applyFont="1" applyBorder="1" applyAlignment="1">
      <alignment horizontal="center" vertical="center" wrapText="1"/>
    </xf>
    <xf numFmtId="0" fontId="93" fillId="0" borderId="80" xfId="5" applyFont="1" applyBorder="1" applyAlignment="1">
      <alignment horizontal="center" vertical="center" wrapText="1"/>
    </xf>
    <xf numFmtId="0" fontId="91" fillId="0" borderId="25" xfId="5" applyFont="1" applyBorder="1" applyAlignment="1">
      <alignment horizontal="left" vertical="top"/>
    </xf>
    <xf numFmtId="0" fontId="91" fillId="0" borderId="28" xfId="5" applyFont="1" applyBorder="1" applyAlignment="1">
      <alignment horizontal="left" vertical="top"/>
    </xf>
    <xf numFmtId="0" fontId="91" fillId="0" borderId="26" xfId="5" applyFont="1" applyBorder="1" applyAlignment="1">
      <alignment horizontal="left" vertical="top"/>
    </xf>
    <xf numFmtId="0" fontId="93" fillId="0" borderId="25" xfId="5" applyFont="1" applyBorder="1" applyAlignment="1">
      <alignment horizontal="center" vertical="center" wrapText="1"/>
    </xf>
    <xf numFmtId="0" fontId="93" fillId="0" borderId="28" xfId="5" applyFont="1" applyBorder="1" applyAlignment="1">
      <alignment horizontal="center" vertical="center" wrapText="1"/>
    </xf>
    <xf numFmtId="0" fontId="93" fillId="0" borderId="26" xfId="5" applyFont="1" applyBorder="1" applyAlignment="1">
      <alignment horizontal="center" vertical="center" wrapText="1"/>
    </xf>
    <xf numFmtId="0" fontId="96" fillId="5" borderId="68" xfId="5" applyFont="1" applyFill="1" applyBorder="1" applyAlignment="1">
      <alignment horizontal="center" vertical="center" wrapText="1"/>
    </xf>
    <xf numFmtId="0" fontId="96" fillId="5" borderId="72" xfId="5" applyFont="1" applyFill="1" applyBorder="1" applyAlignment="1">
      <alignment horizontal="center" vertical="center" wrapText="1"/>
    </xf>
    <xf numFmtId="0" fontId="96" fillId="5" borderId="73" xfId="5" applyFont="1" applyFill="1" applyBorder="1" applyAlignment="1">
      <alignment horizontal="center" vertical="center" wrapText="1"/>
    </xf>
    <xf numFmtId="0" fontId="91" fillId="0" borderId="76" xfId="5" applyFont="1" applyBorder="1" applyAlignment="1">
      <alignment horizontal="center" vertical="center" wrapText="1"/>
    </xf>
    <xf numFmtId="0" fontId="91" fillId="0" borderId="77" xfId="5" applyFont="1" applyBorder="1" applyAlignment="1">
      <alignment horizontal="center" vertical="center" wrapText="1"/>
    </xf>
    <xf numFmtId="0" fontId="91" fillId="0" borderId="25" xfId="5" applyFont="1" applyBorder="1" applyAlignment="1">
      <alignment horizontal="left" vertical="top" wrapText="1"/>
    </xf>
    <xf numFmtId="0" fontId="91" fillId="0" borderId="26" xfId="5" applyFont="1" applyBorder="1" applyAlignment="1">
      <alignment horizontal="left" vertical="top" wrapText="1"/>
    </xf>
    <xf numFmtId="0" fontId="91" fillId="0" borderId="15" xfId="5" applyFont="1" applyBorder="1" applyAlignment="1">
      <alignment horizontal="left" vertical="top" wrapText="1"/>
    </xf>
    <xf numFmtId="0" fontId="93" fillId="14" borderId="25" xfId="5" applyFont="1" applyFill="1" applyBorder="1" applyAlignment="1">
      <alignment horizontal="left" vertical="top" wrapText="1"/>
    </xf>
    <xf numFmtId="0" fontId="93" fillId="14" borderId="28" xfId="5" applyFont="1" applyFill="1" applyBorder="1" applyAlignment="1">
      <alignment horizontal="left" vertical="top" wrapText="1"/>
    </xf>
    <xf numFmtId="0" fontId="93" fillId="14" borderId="26" xfId="5" applyFont="1" applyFill="1" applyBorder="1" applyAlignment="1">
      <alignment horizontal="left" vertical="top" wrapText="1"/>
    </xf>
    <xf numFmtId="0" fontId="91" fillId="0" borderId="75" xfId="5" applyFont="1" applyBorder="1" applyAlignment="1">
      <alignment horizontal="left" vertical="top"/>
    </xf>
    <xf numFmtId="0" fontId="96" fillId="5" borderId="15" xfId="5" applyFont="1" applyFill="1" applyBorder="1" applyAlignment="1">
      <alignment horizontal="center" wrapText="1"/>
    </xf>
    <xf numFmtId="0" fontId="93" fillId="14" borderId="25" xfId="5" applyFont="1" applyFill="1" applyBorder="1" applyAlignment="1">
      <alignment horizontal="left" wrapText="1"/>
    </xf>
    <xf numFmtId="0" fontId="93" fillId="14" borderId="26" xfId="5" applyFont="1" applyFill="1" applyBorder="1" applyAlignment="1">
      <alignment horizontal="left" wrapText="1"/>
    </xf>
    <xf numFmtId="0" fontId="93" fillId="14" borderId="15" xfId="5" applyFont="1" applyFill="1" applyBorder="1" applyAlignment="1">
      <alignment horizontal="left" wrapText="1"/>
    </xf>
    <xf numFmtId="0" fontId="92" fillId="5" borderId="69" xfId="5" applyFont="1" applyFill="1" applyBorder="1" applyAlignment="1">
      <alignment horizontal="center" vertical="center" wrapText="1"/>
    </xf>
    <xf numFmtId="0" fontId="92" fillId="5" borderId="70" xfId="5" applyFont="1" applyFill="1" applyBorder="1" applyAlignment="1">
      <alignment horizontal="center" vertical="center" wrapText="1"/>
    </xf>
    <xf numFmtId="0" fontId="92" fillId="5" borderId="72" xfId="5" applyFont="1" applyFill="1" applyBorder="1" applyAlignment="1">
      <alignment horizontal="center" vertical="center" wrapText="1"/>
    </xf>
    <xf numFmtId="0" fontId="92" fillId="5" borderId="73" xfId="5" applyFont="1" applyFill="1" applyBorder="1" applyAlignment="1">
      <alignment horizontal="center" vertical="center" wrapText="1"/>
    </xf>
    <xf numFmtId="0" fontId="92" fillId="5" borderId="68" xfId="5" applyFont="1" applyFill="1" applyBorder="1" applyAlignment="1">
      <alignment horizontal="center" vertical="center" wrapText="1"/>
    </xf>
    <xf numFmtId="0" fontId="92" fillId="5" borderId="71" xfId="5" applyFont="1" applyFill="1" applyBorder="1" applyAlignment="1">
      <alignment horizontal="center" vertical="center" wrapText="1"/>
    </xf>
    <xf numFmtId="0" fontId="92" fillId="5" borderId="15" xfId="5" applyFont="1" applyFill="1" applyBorder="1" applyAlignment="1">
      <alignment horizontal="center" vertical="center" wrapText="1"/>
    </xf>
    <xf numFmtId="0" fontId="94" fillId="14" borderId="25" xfId="5" applyFont="1" applyFill="1" applyBorder="1" applyAlignment="1">
      <alignment horizontal="center" wrapText="1"/>
    </xf>
    <xf numFmtId="0" fontId="94" fillId="14" borderId="26" xfId="5" applyFont="1" applyFill="1" applyBorder="1" applyAlignment="1">
      <alignment horizontal="center" wrapText="1"/>
    </xf>
    <xf numFmtId="0" fontId="93" fillId="0" borderId="15" xfId="5" applyFont="1" applyBorder="1" applyAlignment="1">
      <alignment horizontal="left" vertical="top" wrapText="1"/>
    </xf>
    <xf numFmtId="0" fontId="91" fillId="0" borderId="25" xfId="7" applyFont="1" applyFill="1" applyBorder="1" applyAlignment="1">
      <alignment vertical="top"/>
    </xf>
    <xf numFmtId="0" fontId="91" fillId="0" borderId="28" xfId="7" applyFont="1" applyFill="1" applyBorder="1" applyAlignment="1">
      <alignment vertical="top"/>
    </xf>
    <xf numFmtId="0" fontId="91" fillId="0" borderId="26" xfId="7" applyFont="1" applyFill="1" applyBorder="1" applyAlignment="1">
      <alignment vertical="top"/>
    </xf>
    <xf numFmtId="0" fontId="90" fillId="14" borderId="15" xfId="5" applyFont="1" applyFill="1" applyBorder="1" applyAlignment="1">
      <alignment horizontal="center" vertical="top" wrapText="1"/>
    </xf>
    <xf numFmtId="0" fontId="91" fillId="14" borderId="15" xfId="5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12" fillId="2" borderId="25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" fontId="38" fillId="0" borderId="16" xfId="5" applyNumberFormat="1" applyFont="1" applyBorder="1" applyAlignment="1">
      <alignment horizontal="center" wrapText="1"/>
    </xf>
    <xf numFmtId="0" fontId="39" fillId="0" borderId="8" xfId="5" applyFont="1" applyBorder="1" applyAlignment="1">
      <alignment horizontal="center" wrapText="1"/>
    </xf>
    <xf numFmtId="165" fontId="36" fillId="0" borderId="5" xfId="2" applyNumberFormat="1" applyFont="1" applyBorder="1" applyAlignment="1">
      <alignment horizontal="center" vertical="center"/>
    </xf>
    <xf numFmtId="165" fontId="36" fillId="0" borderId="9" xfId="2" applyNumberFormat="1" applyFont="1" applyBorder="1" applyAlignment="1">
      <alignment horizontal="center" vertical="center"/>
    </xf>
    <xf numFmtId="165" fontId="36" fillId="0" borderId="11" xfId="2" applyNumberFormat="1" applyFont="1" applyBorder="1" applyAlignment="1">
      <alignment horizontal="center" vertical="center"/>
    </xf>
    <xf numFmtId="0" fontId="36" fillId="0" borderId="35" xfId="2" applyFont="1" applyBorder="1" applyAlignment="1">
      <alignment horizontal="left" vertical="center" wrapText="1"/>
    </xf>
    <xf numFmtId="0" fontId="36" fillId="0" borderId="39" xfId="2" applyFont="1" applyBorder="1" applyAlignment="1">
      <alignment horizontal="left" vertical="center" wrapText="1"/>
    </xf>
    <xf numFmtId="0" fontId="36" fillId="0" borderId="43" xfId="2" applyFont="1" applyBorder="1" applyAlignment="1">
      <alignment horizontal="left" vertical="center" wrapText="1"/>
    </xf>
    <xf numFmtId="1" fontId="36" fillId="0" borderId="36" xfId="2" applyNumberFormat="1" applyFont="1" applyBorder="1" applyAlignment="1">
      <alignment horizontal="center" vertical="center"/>
    </xf>
    <xf numFmtId="0" fontId="2" fillId="0" borderId="40" xfId="2" applyBorder="1"/>
    <xf numFmtId="0" fontId="2" fillId="0" borderId="44" xfId="2" applyBorder="1"/>
    <xf numFmtId="1" fontId="36" fillId="0" borderId="37" xfId="2" applyNumberFormat="1" applyFont="1" applyBorder="1" applyAlignment="1">
      <alignment horizontal="center" vertical="center"/>
    </xf>
    <xf numFmtId="0" fontId="2" fillId="0" borderId="41" xfId="2" applyBorder="1"/>
    <xf numFmtId="0" fontId="2" fillId="0" borderId="45" xfId="2" applyBorder="1"/>
    <xf numFmtId="165" fontId="36" fillId="0" borderId="7" xfId="2" applyNumberFormat="1" applyFont="1" applyBorder="1" applyAlignment="1">
      <alignment horizontal="center" vertical="top" wrapText="1"/>
    </xf>
    <xf numFmtId="0" fontId="2" fillId="0" borderId="10" xfId="2" applyBorder="1" applyAlignment="1">
      <alignment horizontal="center" vertical="top" wrapText="1"/>
    </xf>
    <xf numFmtId="0" fontId="2" fillId="0" borderId="13" xfId="2" applyBorder="1" applyAlignment="1">
      <alignment horizontal="center" vertical="top" wrapText="1"/>
    </xf>
    <xf numFmtId="165" fontId="36" fillId="0" borderId="16" xfId="2" applyNumberFormat="1" applyFont="1" applyBorder="1" applyAlignment="1">
      <alignment horizontal="center" vertical="top" wrapText="1"/>
    </xf>
    <xf numFmtId="0" fontId="2" fillId="0" borderId="42" xfId="2" applyBorder="1" applyAlignment="1">
      <alignment horizontal="center" vertical="top" wrapText="1"/>
    </xf>
    <xf numFmtId="0" fontId="2" fillId="0" borderId="8" xfId="2" applyBorder="1" applyAlignment="1">
      <alignment horizontal="center" vertical="top" wrapText="1"/>
    </xf>
    <xf numFmtId="0" fontId="35" fillId="0" borderId="1" xfId="5" applyFont="1" applyBorder="1" applyAlignment="1">
      <alignment horizontal="center" wrapText="1"/>
    </xf>
    <xf numFmtId="0" fontId="35" fillId="0" borderId="2" xfId="5" applyFont="1" applyBorder="1" applyAlignment="1">
      <alignment horizontal="center" wrapText="1"/>
    </xf>
    <xf numFmtId="0" fontId="35" fillId="0" borderId="3" xfId="5" applyFont="1" applyBorder="1" applyAlignment="1">
      <alignment horizontal="center" wrapText="1"/>
    </xf>
    <xf numFmtId="0" fontId="36" fillId="0" borderId="5" xfId="5" applyFont="1" applyBorder="1" applyAlignment="1">
      <alignment horizontal="center" wrapText="1"/>
    </xf>
    <xf numFmtId="0" fontId="36" fillId="0" borderId="29" xfId="5" applyFont="1" applyBorder="1" applyAlignment="1">
      <alignment horizontal="center" wrapText="1"/>
    </xf>
    <xf numFmtId="0" fontId="36" fillId="0" borderId="11" xfId="5" applyFont="1" applyBorder="1" applyAlignment="1">
      <alignment horizontal="center" wrapText="1"/>
    </xf>
    <xf numFmtId="0" fontId="36" fillId="0" borderId="32" xfId="5" applyFont="1" applyBorder="1" applyAlignment="1">
      <alignment horizontal="center" wrapText="1"/>
    </xf>
    <xf numFmtId="0" fontId="36" fillId="0" borderId="30" xfId="5" applyFont="1" applyBorder="1" applyAlignment="1">
      <alignment horizontal="center" wrapText="1"/>
    </xf>
    <xf numFmtId="0" fontId="36" fillId="0" borderId="33" xfId="5" applyFont="1" applyBorder="1" applyAlignment="1">
      <alignment horizontal="center" wrapText="1"/>
    </xf>
    <xf numFmtId="0" fontId="37" fillId="6" borderId="31" xfId="5" applyFont="1" applyFill="1" applyBorder="1" applyAlignment="1">
      <alignment horizontal="center" wrapText="1"/>
    </xf>
    <xf numFmtId="0" fontId="37" fillId="6" borderId="6" xfId="5" applyFont="1" applyFill="1" applyBorder="1" applyAlignment="1">
      <alignment horizontal="center" wrapText="1"/>
    </xf>
    <xf numFmtId="0" fontId="37" fillId="6" borderId="34" xfId="5" applyFont="1" applyFill="1" applyBorder="1" applyAlignment="1">
      <alignment horizontal="center" wrapText="1"/>
    </xf>
    <xf numFmtId="0" fontId="37" fillId="6" borderId="12" xfId="5" applyFont="1" applyFill="1" applyBorder="1" applyAlignment="1">
      <alignment horizontal="center" wrapText="1"/>
    </xf>
    <xf numFmtId="1" fontId="36" fillId="0" borderId="30" xfId="5" applyNumberFormat="1" applyFont="1" applyBorder="1" applyAlignment="1">
      <alignment horizontal="center" wrapText="1"/>
    </xf>
    <xf numFmtId="1" fontId="36" fillId="0" borderId="33" xfId="5" applyNumberFormat="1" applyFont="1" applyBorder="1" applyAlignment="1">
      <alignment horizontal="center" wrapText="1"/>
    </xf>
    <xf numFmtId="1" fontId="81" fillId="0" borderId="31" xfId="5" applyNumberFormat="1" applyFont="1" applyBorder="1" applyAlignment="1">
      <alignment horizontal="center" wrapText="1"/>
    </xf>
    <xf numFmtId="0" fontId="83" fillId="0" borderId="20" xfId="5" applyFont="1" applyBorder="1" applyAlignment="1">
      <alignment horizontal="center" wrapText="1"/>
    </xf>
    <xf numFmtId="1" fontId="38" fillId="0" borderId="54" xfId="5" applyNumberFormat="1" applyFont="1" applyBorder="1" applyAlignment="1">
      <alignment horizontal="center" wrapText="1"/>
    </xf>
    <xf numFmtId="0" fontId="39" fillId="0" borderId="56" xfId="5" applyFont="1" applyBorder="1" applyAlignment="1">
      <alignment horizontal="center" wrapText="1"/>
    </xf>
    <xf numFmtId="1" fontId="38" fillId="0" borderId="55" xfId="5" applyNumberFormat="1" applyFont="1" applyBorder="1" applyAlignment="1">
      <alignment horizontal="center" wrapText="1"/>
    </xf>
    <xf numFmtId="0" fontId="39" fillId="0" borderId="57" xfId="5" applyFont="1" applyBorder="1" applyAlignment="1">
      <alignment horizontal="center" wrapText="1"/>
    </xf>
    <xf numFmtId="1" fontId="38" fillId="0" borderId="5" xfId="5" applyNumberFormat="1" applyFont="1" applyBorder="1" applyAlignment="1">
      <alignment horizontal="center" wrapText="1"/>
    </xf>
    <xf numFmtId="0" fontId="39" fillId="0" borderId="11" xfId="5" applyFont="1" applyBorder="1" applyAlignment="1">
      <alignment horizontal="center" wrapText="1"/>
    </xf>
    <xf numFmtId="0" fontId="28" fillId="0" borderId="0" xfId="2" applyFont="1" applyAlignment="1">
      <alignment horizontal="center"/>
    </xf>
    <xf numFmtId="165" fontId="36" fillId="0" borderId="42" xfId="2" applyNumberFormat="1" applyFont="1" applyBorder="1" applyAlignment="1">
      <alignment horizontal="center" vertical="top" wrapText="1"/>
    </xf>
    <xf numFmtId="0" fontId="36" fillId="0" borderId="6" xfId="2" applyFont="1" applyBorder="1" applyAlignment="1">
      <alignment horizontal="center" vertical="center" wrapText="1"/>
    </xf>
    <xf numFmtId="0" fontId="36" fillId="0" borderId="0" xfId="2" applyFont="1" applyAlignment="1">
      <alignment horizontal="center" vertical="center" wrapText="1"/>
    </xf>
    <xf numFmtId="0" fontId="23" fillId="0" borderId="6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" fillId="0" borderId="6" xfId="2" applyBorder="1" applyAlignment="1">
      <alignment horizontal="center"/>
    </xf>
    <xf numFmtId="0" fontId="2" fillId="0" borderId="0" xfId="2" applyAlignment="1">
      <alignment horizontal="center"/>
    </xf>
    <xf numFmtId="165" fontId="35" fillId="0" borderId="52" xfId="3" applyNumberFormat="1" applyFont="1" applyBorder="1" applyAlignment="1">
      <alignment horizontal="center" vertical="top" wrapText="1"/>
    </xf>
    <xf numFmtId="165" fontId="35" fillId="0" borderId="53" xfId="3" applyNumberFormat="1" applyFont="1" applyBorder="1" applyAlignment="1">
      <alignment horizontal="center" vertical="top" wrapText="1"/>
    </xf>
    <xf numFmtId="165" fontId="35" fillId="0" borderId="47" xfId="2" applyNumberFormat="1" applyFont="1" applyBorder="1" applyAlignment="1">
      <alignment horizontal="center" vertical="top" wrapText="1"/>
    </xf>
    <xf numFmtId="0" fontId="35" fillId="0" borderId="48" xfId="2" applyFont="1" applyBorder="1" applyAlignment="1">
      <alignment horizontal="center" vertical="top" wrapText="1"/>
    </xf>
    <xf numFmtId="1" fontId="36" fillId="0" borderId="40" xfId="2" applyNumberFormat="1" applyFont="1" applyBorder="1" applyAlignment="1">
      <alignment horizontal="center" vertical="center"/>
    </xf>
    <xf numFmtId="1" fontId="36" fillId="0" borderId="41" xfId="2" applyNumberFormat="1" applyFont="1" applyBorder="1" applyAlignment="1">
      <alignment horizontal="center" vertical="center"/>
    </xf>
    <xf numFmtId="165" fontId="36" fillId="0" borderId="10" xfId="2" applyNumberFormat="1" applyFont="1" applyBorder="1" applyAlignment="1">
      <alignment horizontal="center" vertical="top" wrapText="1"/>
    </xf>
    <xf numFmtId="0" fontId="36" fillId="0" borderId="6" xfId="2" applyFont="1" applyBorder="1" applyAlignment="1">
      <alignment horizontal="left" vertical="center" wrapText="1"/>
    </xf>
    <xf numFmtId="0" fontId="36" fillId="0" borderId="0" xfId="2" applyFont="1" applyAlignment="1">
      <alignment horizontal="left" vertical="center" wrapText="1"/>
    </xf>
    <xf numFmtId="0" fontId="36" fillId="0" borderId="12" xfId="2" applyFont="1" applyBorder="1" applyAlignment="1">
      <alignment horizontal="left" vertical="center" wrapText="1"/>
    </xf>
    <xf numFmtId="1" fontId="36" fillId="0" borderId="35" xfId="2" applyNumberFormat="1" applyFont="1" applyBorder="1" applyAlignment="1">
      <alignment horizontal="center" vertical="center"/>
    </xf>
    <xf numFmtId="0" fontId="2" fillId="0" borderId="39" xfId="2" applyBorder="1"/>
    <xf numFmtId="0" fontId="2" fillId="0" borderId="43" xfId="2" applyBorder="1"/>
    <xf numFmtId="1" fontId="36" fillId="0" borderId="39" xfId="2" applyNumberFormat="1" applyFont="1" applyBorder="1" applyAlignment="1">
      <alignment horizontal="center" vertical="center"/>
    </xf>
    <xf numFmtId="0" fontId="35" fillId="0" borderId="35" xfId="2" applyFont="1" applyBorder="1" applyAlignment="1">
      <alignment horizontal="center" vertical="center"/>
    </xf>
    <xf numFmtId="0" fontId="35" fillId="0" borderId="39" xfId="2" applyFont="1" applyBorder="1" applyAlignment="1">
      <alignment horizontal="center" vertical="center"/>
    </xf>
    <xf numFmtId="0" fontId="35" fillId="0" borderId="43" xfId="2" applyFont="1" applyBorder="1" applyAlignment="1">
      <alignment horizontal="center" vertical="center"/>
    </xf>
    <xf numFmtId="0" fontId="2" fillId="0" borderId="37" xfId="2" applyBorder="1" applyAlignment="1">
      <alignment horizontal="center"/>
    </xf>
    <xf numFmtId="0" fontId="2" fillId="0" borderId="41" xfId="2" applyBorder="1" applyAlignment="1">
      <alignment horizontal="center"/>
    </xf>
    <xf numFmtId="0" fontId="2" fillId="0" borderId="45" xfId="2" applyBorder="1" applyAlignment="1">
      <alignment horizontal="center"/>
    </xf>
    <xf numFmtId="165" fontId="35" fillId="0" borderId="7" xfId="2" applyNumberFormat="1" applyFont="1" applyBorder="1" applyAlignment="1">
      <alignment horizontal="center" vertical="top" wrapText="1"/>
    </xf>
    <xf numFmtId="165" fontId="35" fillId="0" borderId="10" xfId="2" applyNumberFormat="1" applyFont="1" applyBorder="1" applyAlignment="1">
      <alignment horizontal="center" vertical="top" wrapText="1"/>
    </xf>
    <xf numFmtId="165" fontId="35" fillId="0" borderId="13" xfId="2" applyNumberFormat="1" applyFont="1" applyBorder="1" applyAlignment="1">
      <alignment horizontal="center" vertical="top" wrapText="1"/>
    </xf>
    <xf numFmtId="165" fontId="35" fillId="0" borderId="16" xfId="2" applyNumberFormat="1" applyFont="1" applyBorder="1" applyAlignment="1">
      <alignment horizontal="center" vertical="top" wrapText="1"/>
    </xf>
    <xf numFmtId="0" fontId="35" fillId="0" borderId="42" xfId="2" applyFont="1" applyBorder="1" applyAlignment="1">
      <alignment horizontal="center" vertical="top" wrapText="1"/>
    </xf>
    <xf numFmtId="0" fontId="35" fillId="0" borderId="8" xfId="2" applyFont="1" applyBorder="1" applyAlignment="1">
      <alignment horizontal="center" vertical="top" wrapText="1"/>
    </xf>
    <xf numFmtId="165" fontId="36" fillId="0" borderId="0" xfId="2" applyNumberFormat="1" applyFont="1" applyAlignment="1">
      <alignment horizontal="center" vertical="top" wrapText="1"/>
    </xf>
    <xf numFmtId="0" fontId="2" fillId="0" borderId="0" xfId="2" applyAlignment="1">
      <alignment horizontal="center" vertical="top" wrapText="1"/>
    </xf>
    <xf numFmtId="165" fontId="36" fillId="0" borderId="6" xfId="2" applyNumberFormat="1" applyFont="1" applyBorder="1" applyAlignment="1">
      <alignment horizontal="center" vertical="top" wrapText="1"/>
    </xf>
    <xf numFmtId="165" fontId="36" fillId="0" borderId="49" xfId="2" applyNumberFormat="1" applyFont="1" applyBorder="1" applyAlignment="1">
      <alignment horizontal="center" vertical="center"/>
    </xf>
    <xf numFmtId="165" fontId="36" fillId="0" borderId="50" xfId="2" applyNumberFormat="1" applyFont="1" applyBorder="1" applyAlignment="1">
      <alignment horizontal="center" vertical="center"/>
    </xf>
    <xf numFmtId="165" fontId="36" fillId="0" borderId="51" xfId="2" applyNumberFormat="1" applyFont="1" applyBorder="1" applyAlignment="1">
      <alignment horizontal="center" vertical="center"/>
    </xf>
    <xf numFmtId="0" fontId="2" fillId="0" borderId="12" xfId="2" applyBorder="1" applyAlignment="1">
      <alignment horizontal="center" vertical="top" wrapText="1"/>
    </xf>
    <xf numFmtId="0" fontId="2" fillId="0" borderId="5" xfId="2" applyBorder="1" applyAlignment="1">
      <alignment horizontal="left" vertical="center" wrapText="1"/>
    </xf>
    <xf numFmtId="0" fontId="2" fillId="0" borderId="6" xfId="2" applyBorder="1" applyAlignment="1">
      <alignment horizontal="left" vertical="center" wrapText="1"/>
    </xf>
    <xf numFmtId="0" fontId="2" fillId="0" borderId="7" xfId="2" applyBorder="1" applyAlignment="1">
      <alignment horizontal="left" vertical="center" wrapText="1"/>
    </xf>
    <xf numFmtId="0" fontId="2" fillId="0" borderId="9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10" xfId="2" applyBorder="1" applyAlignment="1">
      <alignment horizontal="left" vertical="center" wrapText="1"/>
    </xf>
    <xf numFmtId="0" fontId="2" fillId="0" borderId="11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0" fontId="2" fillId="0" borderId="13" xfId="2" applyBorder="1" applyAlignment="1">
      <alignment horizontal="left" vertical="center" wrapText="1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9" fontId="6" fillId="0" borderId="23" xfId="2" applyNumberFormat="1" applyFont="1" applyBorder="1" applyAlignment="1">
      <alignment horizontal="center"/>
    </xf>
    <xf numFmtId="49" fontId="6" fillId="0" borderId="24" xfId="2" applyNumberFormat="1" applyFont="1" applyBorder="1" applyAlignment="1">
      <alignment horizontal="center"/>
    </xf>
    <xf numFmtId="49" fontId="6" fillId="0" borderId="22" xfId="2" applyNumberFormat="1" applyFont="1" applyBorder="1" applyAlignment="1">
      <alignment horizontal="center"/>
    </xf>
    <xf numFmtId="0" fontId="55" fillId="6" borderId="25" xfId="2" applyFont="1" applyFill="1" applyBorder="1" applyAlignment="1">
      <alignment horizontal="center" vertical="center"/>
    </xf>
    <xf numFmtId="0" fontId="55" fillId="6" borderId="28" xfId="2" applyFont="1" applyFill="1" applyBorder="1" applyAlignment="1">
      <alignment horizontal="center" vertical="center"/>
    </xf>
    <xf numFmtId="0" fontId="55" fillId="8" borderId="25" xfId="2" applyFont="1" applyFill="1" applyBorder="1" applyAlignment="1">
      <alignment horizontal="center" vertical="center"/>
    </xf>
    <xf numFmtId="0" fontId="55" fillId="8" borderId="28" xfId="2" applyFont="1" applyFill="1" applyBorder="1" applyAlignment="1">
      <alignment horizontal="center" vertical="center"/>
    </xf>
    <xf numFmtId="0" fontId="55" fillId="8" borderId="26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wrapText="1"/>
    </xf>
    <xf numFmtId="0" fontId="2" fillId="0" borderId="2" xfId="2" applyBorder="1"/>
    <xf numFmtId="0" fontId="2" fillId="0" borderId="3" xfId="2" applyBorder="1"/>
    <xf numFmtId="0" fontId="44" fillId="0" borderId="34" xfId="5" applyFont="1" applyBorder="1" applyAlignment="1">
      <alignment horizontal="left" vertical="center" wrapText="1"/>
    </xf>
    <xf numFmtId="0" fontId="44" fillId="0" borderId="13" xfId="5" applyFont="1" applyBorder="1" applyAlignment="1">
      <alignment horizontal="left" vertical="center" wrapText="1"/>
    </xf>
    <xf numFmtId="1" fontId="45" fillId="6" borderId="11" xfId="2" applyNumberFormat="1" applyFont="1" applyFill="1" applyBorder="1" applyAlignment="1">
      <alignment horizontal="center" vertical="top" wrapText="1"/>
    </xf>
    <xf numFmtId="0" fontId="46" fillId="6" borderId="13" xfId="2" applyFont="1" applyFill="1" applyBorder="1" applyAlignment="1">
      <alignment vertical="top" wrapText="1"/>
    </xf>
    <xf numFmtId="0" fontId="51" fillId="2" borderId="1" xfId="5" applyFont="1" applyFill="1" applyBorder="1" applyAlignment="1">
      <alignment horizontal="left" vertical="top" wrapText="1"/>
    </xf>
    <xf numFmtId="0" fontId="51" fillId="2" borderId="3" xfId="5" applyFont="1" applyFill="1" applyBorder="1" applyAlignment="1">
      <alignment horizontal="left" vertical="top" wrapText="1"/>
    </xf>
    <xf numFmtId="0" fontId="51" fillId="2" borderId="1" xfId="5" applyFont="1" applyFill="1" applyBorder="1" applyAlignment="1">
      <alignment horizontal="center" vertical="top" wrapText="1"/>
    </xf>
    <xf numFmtId="0" fontId="51" fillId="2" borderId="2" xfId="5" applyFont="1" applyFill="1" applyBorder="1" applyAlignment="1">
      <alignment horizontal="center" vertical="top" wrapText="1"/>
    </xf>
    <xf numFmtId="0" fontId="51" fillId="2" borderId="3" xfId="5" applyFont="1" applyFill="1" applyBorder="1" applyAlignment="1">
      <alignment horizontal="center" vertical="top" wrapText="1"/>
    </xf>
    <xf numFmtId="1" fontId="38" fillId="0" borderId="31" xfId="5" applyNumberFormat="1" applyFont="1" applyBorder="1" applyAlignment="1">
      <alignment horizontal="center" wrapText="1"/>
    </xf>
    <xf numFmtId="0" fontId="39" fillId="0" borderId="20" xfId="5" applyFont="1" applyBorder="1" applyAlignment="1">
      <alignment horizontal="center" wrapText="1"/>
    </xf>
    <xf numFmtId="0" fontId="39" fillId="0" borderId="63" xfId="5" applyFont="1" applyBorder="1" applyAlignment="1">
      <alignment horizontal="center" wrapText="1"/>
    </xf>
    <xf numFmtId="0" fontId="39" fillId="0" borderId="64" xfId="5" applyFont="1" applyBorder="1" applyAlignment="1">
      <alignment horizontal="center" wrapText="1"/>
    </xf>
    <xf numFmtId="165" fontId="36" fillId="0" borderId="5" xfId="0" applyNumberFormat="1" applyFont="1" applyBorder="1" applyAlignment="1">
      <alignment horizontal="center" vertical="center"/>
    </xf>
    <xf numFmtId="165" fontId="36" fillId="0" borderId="9" xfId="0" applyNumberFormat="1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1" fontId="36" fillId="0" borderId="40" xfId="0" applyNumberFormat="1" applyFont="1" applyBorder="1" applyAlignment="1">
      <alignment horizontal="center" vertical="center"/>
    </xf>
    <xf numFmtId="1" fontId="36" fillId="0" borderId="44" xfId="0" applyNumberFormat="1" applyFont="1" applyBorder="1" applyAlignment="1">
      <alignment horizontal="center" vertical="center"/>
    </xf>
    <xf numFmtId="1" fontId="36" fillId="0" borderId="37" xfId="0" applyNumberFormat="1" applyFont="1" applyBorder="1" applyAlignment="1">
      <alignment horizontal="center" vertical="center"/>
    </xf>
    <xf numFmtId="1" fontId="36" fillId="0" borderId="41" xfId="0" applyNumberFormat="1" applyFont="1" applyBorder="1" applyAlignment="1">
      <alignment horizontal="center" vertical="center"/>
    </xf>
    <xf numFmtId="1" fontId="36" fillId="0" borderId="45" xfId="0" applyNumberFormat="1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top" wrapText="1"/>
    </xf>
    <xf numFmtId="165" fontId="36" fillId="0" borderId="10" xfId="0" applyNumberFormat="1" applyFont="1" applyBorder="1" applyAlignment="1">
      <alignment horizontal="center" vertical="top" wrapText="1"/>
    </xf>
    <xf numFmtId="165" fontId="36" fillId="0" borderId="13" xfId="0" applyNumberFormat="1" applyFont="1" applyBorder="1" applyAlignment="1">
      <alignment horizontal="center" vertical="top" wrapText="1"/>
    </xf>
    <xf numFmtId="165" fontId="36" fillId="0" borderId="16" xfId="0" applyNumberFormat="1" applyFont="1" applyBorder="1" applyAlignment="1">
      <alignment horizontal="center" vertical="top" wrapText="1"/>
    </xf>
    <xf numFmtId="165" fontId="36" fillId="0" borderId="42" xfId="0" applyNumberFormat="1" applyFont="1" applyBorder="1" applyAlignment="1">
      <alignment horizontal="center" vertical="top" wrapText="1"/>
    </xf>
    <xf numFmtId="165" fontId="36" fillId="0" borderId="8" xfId="0" applyNumberFormat="1" applyFont="1" applyBorder="1" applyAlignment="1">
      <alignment horizontal="center" vertical="top" wrapText="1"/>
    </xf>
    <xf numFmtId="0" fontId="36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2" xfId="0" applyFont="1" applyBorder="1" applyAlignment="1">
      <alignment horizontal="center"/>
    </xf>
    <xf numFmtId="165" fontId="35" fillId="0" borderId="7" xfId="6" applyNumberFormat="1" applyFont="1" applyBorder="1" applyAlignment="1">
      <alignment horizontal="center" vertical="top" wrapText="1"/>
    </xf>
    <xf numFmtId="165" fontId="35" fillId="0" borderId="10" xfId="6" applyNumberFormat="1" applyFont="1" applyBorder="1" applyAlignment="1">
      <alignment horizontal="center" vertical="top" wrapText="1"/>
    </xf>
    <xf numFmtId="165" fontId="35" fillId="0" borderId="13" xfId="6" applyNumberFormat="1" applyFont="1" applyBorder="1" applyAlignment="1">
      <alignment horizontal="center" vertical="top" wrapText="1"/>
    </xf>
    <xf numFmtId="165" fontId="35" fillId="0" borderId="16" xfId="0" applyNumberFormat="1" applyFont="1" applyBorder="1" applyAlignment="1">
      <alignment horizontal="center" vertical="top" wrapText="1"/>
    </xf>
    <xf numFmtId="165" fontId="35" fillId="0" borderId="42" xfId="0" applyNumberFormat="1" applyFont="1" applyBorder="1" applyAlignment="1">
      <alignment horizontal="center" vertical="top" wrapText="1"/>
    </xf>
    <xf numFmtId="165" fontId="35" fillId="0" borderId="8" xfId="0" applyNumberFormat="1" applyFont="1" applyBorder="1" applyAlignment="1">
      <alignment horizontal="center" vertical="top" wrapText="1"/>
    </xf>
    <xf numFmtId="1" fontId="36" fillId="0" borderId="36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57" fillId="0" borderId="40" xfId="0" applyFont="1" applyBorder="1"/>
    <xf numFmtId="0" fontId="57" fillId="0" borderId="44" xfId="0" applyFont="1" applyBorder="1"/>
    <xf numFmtId="0" fontId="57" fillId="0" borderId="41" xfId="0" applyFont="1" applyBorder="1"/>
    <xf numFmtId="0" fontId="57" fillId="0" borderId="45" xfId="0" applyFont="1" applyBorder="1"/>
    <xf numFmtId="0" fontId="57" fillId="0" borderId="10" xfId="0" applyFont="1" applyBorder="1" applyAlignment="1">
      <alignment horizontal="center" vertical="top" wrapText="1"/>
    </xf>
    <xf numFmtId="0" fontId="57" fillId="0" borderId="13" xfId="0" applyFont="1" applyBorder="1" applyAlignment="1">
      <alignment horizontal="center" vertical="top" wrapText="1"/>
    </xf>
    <xf numFmtId="1" fontId="72" fillId="12" borderId="11" xfId="0" applyNumberFormat="1" applyFont="1" applyFill="1" applyBorder="1" applyAlignment="1">
      <alignment horizontal="center" vertical="top" wrapText="1"/>
    </xf>
    <xf numFmtId="0" fontId="73" fillId="12" borderId="13" xfId="0" applyFont="1" applyFill="1" applyBorder="1" applyAlignment="1">
      <alignment vertical="top" wrapText="1"/>
    </xf>
    <xf numFmtId="0" fontId="57" fillId="0" borderId="42" xfId="0" applyFont="1" applyBorder="1" applyAlignment="1">
      <alignment horizontal="center" vertical="top" wrapText="1"/>
    </xf>
    <xf numFmtId="0" fontId="57" fillId="0" borderId="8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left" vertical="center" wrapText="1"/>
    </xf>
    <xf numFmtId="0" fontId="57" fillId="0" borderId="6" xfId="0" applyFont="1" applyBorder="1" applyAlignment="1">
      <alignment horizontal="left" vertical="center" wrapText="1"/>
    </xf>
    <xf numFmtId="0" fontId="57" fillId="0" borderId="7" xfId="0" applyFont="1" applyBorder="1" applyAlignment="1">
      <alignment horizontal="left" vertical="center" wrapText="1"/>
    </xf>
    <xf numFmtId="0" fontId="57" fillId="0" borderId="9" xfId="0" applyFont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7" fillId="0" borderId="10" xfId="0" applyFont="1" applyBorder="1" applyAlignment="1">
      <alignment horizontal="left" vertical="center" wrapText="1"/>
    </xf>
    <xf numFmtId="0" fontId="57" fillId="0" borderId="11" xfId="0" applyFont="1" applyBorder="1" applyAlignment="1">
      <alignment horizontal="left" vertical="center" wrapText="1"/>
    </xf>
    <xf numFmtId="0" fontId="57" fillId="0" borderId="12" xfId="0" applyFont="1" applyBorder="1" applyAlignment="1">
      <alignment horizontal="left" vertical="center" wrapText="1"/>
    </xf>
    <xf numFmtId="0" fontId="57" fillId="0" borderId="13" xfId="0" applyFont="1" applyBorder="1" applyAlignment="1">
      <alignment horizontal="left" vertical="center" wrapText="1"/>
    </xf>
    <xf numFmtId="49" fontId="6" fillId="0" borderId="38" xfId="0" applyNumberFormat="1" applyFont="1" applyBorder="1" applyAlignment="1">
      <alignment horizontal="center"/>
    </xf>
    <xf numFmtId="49" fontId="6" fillId="0" borderId="61" xfId="0" applyNumberFormat="1" applyFont="1" applyBorder="1" applyAlignment="1">
      <alignment horizontal="center"/>
    </xf>
    <xf numFmtId="49" fontId="6" fillId="0" borderId="62" xfId="0" applyNumberFormat="1" applyFont="1" applyBorder="1" applyAlignment="1">
      <alignment horizontal="center"/>
    </xf>
  </cellXfs>
  <cellStyles count="8">
    <cellStyle name="Dobry" xfId="7" builtinId="26"/>
    <cellStyle name="Dziesiętny" xfId="6" builtinId="3"/>
    <cellStyle name="Dziesiętny 2" xfId="3" xr:uid="{00000000-0005-0000-0000-000001000000}"/>
    <cellStyle name="Normalny" xfId="0" builtinId="0"/>
    <cellStyle name="Normalny 2" xfId="2" xr:uid="{00000000-0005-0000-0000-000003000000}"/>
    <cellStyle name="Normalny 3" xfId="5" xr:uid="{00000000-0005-0000-0000-000004000000}"/>
    <cellStyle name="Procentowy" xfId="1" builtinId="5"/>
    <cellStyle name="Procentowy 2" xfId="4" xr:uid="{00000000-0005-0000-0000-000006000000}"/>
  </cellStyles>
  <dxfs count="12">
    <dxf>
      <font>
        <b/>
        <i val="0"/>
        <condense val="0"/>
        <extend val="0"/>
      </font>
      <fill>
        <patternFill>
          <bgColor rgb="FF00FF00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ont>
        <b/>
        <i val="0"/>
        <condense val="0"/>
        <extend val="0"/>
        <color rgb="FFFFFFFF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00FF00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ont>
        <b/>
        <i val="0"/>
        <condense val="0"/>
        <extend val="0"/>
        <color rgb="FFFFFFFF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304801</xdr:colOff>
      <xdr:row>1</xdr:row>
      <xdr:rowOff>98611</xdr:rowOff>
    </xdr:from>
    <xdr:to>
      <xdr:col>1</xdr:col>
      <xdr:colOff>2079813</xdr:colOff>
      <xdr:row>2</xdr:row>
      <xdr:rowOff>39219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6974DBA-A67E-41C9-8633-C88CB409E7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1" y="266251"/>
          <a:ext cx="1775012" cy="420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0</xdr:rowOff>
    </xdr:from>
    <xdr:to>
      <xdr:col>2</xdr:col>
      <xdr:colOff>2867025</xdr:colOff>
      <xdr:row>9</xdr:row>
      <xdr:rowOff>0</xdr:rowOff>
    </xdr:to>
    <xdr:sp macro="" textlink="">
      <xdr:nvSpPr>
        <xdr:cNvPr id="2" name="Text Box 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495550" y="65151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Posted information is appropriate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and current (including Customer Ratings)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Evidence of communication sessions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Employee Suggestion Program</a:t>
          </a:r>
        </a:p>
      </xdr:txBody>
    </xdr:sp>
    <xdr:clientData/>
  </xdr:twoCellAnchor>
  <xdr:twoCellAnchor>
    <xdr:from>
      <xdr:col>2</xdr:col>
      <xdr:colOff>9525</xdr:colOff>
      <xdr:row>13</xdr:row>
      <xdr:rowOff>0</xdr:rowOff>
    </xdr:from>
    <xdr:to>
      <xdr:col>2</xdr:col>
      <xdr:colOff>2867025</xdr:colOff>
      <xdr:row>13</xdr:row>
      <xdr:rowOff>0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495550" y="118205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de-DE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Job descriptions for all levels of the 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organization</a:t>
          </a: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de-DE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Training Records (Including Contract)</a:t>
          </a: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Employee training defined &amp; implemented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Cross-Training Matrix</a:t>
          </a:r>
        </a:p>
      </xdr:txBody>
    </xdr:sp>
    <xdr:clientData/>
  </xdr:twoCellAnchor>
  <xdr:twoCellAnchor>
    <xdr:from>
      <xdr:col>43</xdr:col>
      <xdr:colOff>38100</xdr:colOff>
      <xdr:row>7</xdr:row>
      <xdr:rowOff>38100</xdr:rowOff>
    </xdr:from>
    <xdr:to>
      <xdr:col>50</xdr:col>
      <xdr:colOff>38100</xdr:colOff>
      <xdr:row>9</xdr:row>
      <xdr:rowOff>47625</xdr:rowOff>
    </xdr:to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5852100" y="3838575"/>
          <a:ext cx="3667125" cy="2724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323850</xdr:colOff>
      <xdr:row>9</xdr:row>
      <xdr:rowOff>1200150</xdr:rowOff>
    </xdr:from>
    <xdr:to>
      <xdr:col>58</xdr:col>
      <xdr:colOff>333375</xdr:colOff>
      <xdr:row>9</xdr:row>
      <xdr:rowOff>1200150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0328850" y="7505700"/>
          <a:ext cx="3676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83</xdr:col>
      <xdr:colOff>47625</xdr:colOff>
      <xdr:row>7</xdr:row>
      <xdr:rowOff>552450</xdr:rowOff>
    </xdr:from>
    <xdr:to>
      <xdr:col>90</xdr:col>
      <xdr:colOff>57150</xdr:colOff>
      <xdr:row>9</xdr:row>
      <xdr:rowOff>609600</xdr:rowOff>
    </xdr:to>
    <xdr:sp macro="" textlink="">
      <xdr:nvSpPr>
        <xdr:cNvPr id="6" name="Text Box 2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6816625" y="4352925"/>
          <a:ext cx="3676650" cy="2771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49</xdr:col>
      <xdr:colOff>257175</xdr:colOff>
      <xdr:row>13</xdr:row>
      <xdr:rowOff>276225</xdr:rowOff>
    </xdr:from>
    <xdr:to>
      <xdr:col>56</xdr:col>
      <xdr:colOff>266700</xdr:colOff>
      <xdr:row>13</xdr:row>
      <xdr:rowOff>285750</xdr:rowOff>
    </xdr:to>
    <xdr:sp macro="" textlink="">
      <xdr:nvSpPr>
        <xdr:cNvPr id="7" name="Text Box 3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9214425" y="12096750"/>
          <a:ext cx="367665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238125</xdr:colOff>
      <xdr:row>13</xdr:row>
      <xdr:rowOff>381000</xdr:rowOff>
    </xdr:from>
    <xdr:to>
      <xdr:col>63</xdr:col>
      <xdr:colOff>247650</xdr:colOff>
      <xdr:row>14</xdr:row>
      <xdr:rowOff>381000</xdr:rowOff>
    </xdr:to>
    <xdr:sp macro="" textlink="">
      <xdr:nvSpPr>
        <xdr:cNvPr id="8" name="Text Box 3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2862500" y="12201525"/>
          <a:ext cx="3676650" cy="1038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65</xdr:col>
      <xdr:colOff>47625</xdr:colOff>
      <xdr:row>15</xdr:row>
      <xdr:rowOff>76200</xdr:rowOff>
    </xdr:from>
    <xdr:to>
      <xdr:col>72</xdr:col>
      <xdr:colOff>57150</xdr:colOff>
      <xdr:row>16</xdr:row>
      <xdr:rowOff>104775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7386875" y="13458825"/>
          <a:ext cx="3676650" cy="1171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152400</xdr:colOff>
      <xdr:row>20</xdr:row>
      <xdr:rowOff>0</xdr:rowOff>
    </xdr:from>
    <xdr:to>
      <xdr:col>51</xdr:col>
      <xdr:colOff>171450</xdr:colOff>
      <xdr:row>20</xdr:row>
      <xdr:rowOff>142875</xdr:rowOff>
    </xdr:to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6490275" y="18735675"/>
          <a:ext cx="36861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18</xdr:row>
      <xdr:rowOff>0</xdr:rowOff>
    </xdr:from>
    <xdr:to>
      <xdr:col>2</xdr:col>
      <xdr:colOff>2867025</xdr:colOff>
      <xdr:row>18</xdr:row>
      <xdr:rowOff>0</xdr:rowOff>
    </xdr:to>
    <xdr:sp macro="" textlink="">
      <xdr:nvSpPr>
        <xdr:cNvPr id="11" name="Text Box 3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495550" y="166497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514350</xdr:colOff>
      <xdr:row>16</xdr:row>
      <xdr:rowOff>838200</xdr:rowOff>
    </xdr:from>
    <xdr:to>
      <xdr:col>53</xdr:col>
      <xdr:colOff>0</xdr:colOff>
      <xdr:row>17</xdr:row>
      <xdr:rowOff>1076325</xdr:rowOff>
    </xdr:to>
    <xdr:sp macro="" textlink="">
      <xdr:nvSpPr>
        <xdr:cNvPr id="12" name="Text Box 3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37376100" y="15363825"/>
          <a:ext cx="3676650" cy="1219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323850</xdr:colOff>
      <xdr:row>17</xdr:row>
      <xdr:rowOff>1066800</xdr:rowOff>
    </xdr:from>
    <xdr:to>
      <xdr:col>64</xdr:col>
      <xdr:colOff>333375</xdr:colOff>
      <xdr:row>18</xdr:row>
      <xdr:rowOff>771525</xdr:rowOff>
    </xdr:to>
    <xdr:sp macro="" textlink="">
      <xdr:nvSpPr>
        <xdr:cNvPr id="14" name="Text Box 4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3472100" y="16573500"/>
          <a:ext cx="3676650" cy="847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495300</xdr:colOff>
      <xdr:row>20</xdr:row>
      <xdr:rowOff>0</xdr:rowOff>
    </xdr:from>
    <xdr:to>
      <xdr:col>59</xdr:col>
      <xdr:colOff>504825</xdr:colOff>
      <xdr:row>20</xdr:row>
      <xdr:rowOff>171450</xdr:rowOff>
    </xdr:to>
    <xdr:sp macro="" textlink="">
      <xdr:nvSpPr>
        <xdr:cNvPr id="15" name="Text Box 4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41024175" y="18735675"/>
          <a:ext cx="36766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16" name="Text Box 4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505075" y="225171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323850</xdr:colOff>
      <xdr:row>18</xdr:row>
      <xdr:rowOff>238125</xdr:rowOff>
    </xdr:from>
    <xdr:to>
      <xdr:col>43</xdr:col>
      <xdr:colOff>333375</xdr:colOff>
      <xdr:row>19</xdr:row>
      <xdr:rowOff>657225</xdr:rowOff>
    </xdr:to>
    <xdr:sp macro="" textlink="">
      <xdr:nvSpPr>
        <xdr:cNvPr id="17" name="Text Box 4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32470725" y="16887825"/>
          <a:ext cx="3676650" cy="1657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381000</xdr:colOff>
      <xdr:row>20</xdr:row>
      <xdr:rowOff>0</xdr:rowOff>
    </xdr:from>
    <xdr:to>
      <xdr:col>61</xdr:col>
      <xdr:colOff>390525</xdr:colOff>
      <xdr:row>20</xdr:row>
      <xdr:rowOff>1323975</xdr:rowOff>
    </xdr:to>
    <xdr:sp macro="" textlink="">
      <xdr:nvSpPr>
        <xdr:cNvPr id="18" name="Text Box 4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41957625" y="18735675"/>
          <a:ext cx="3676650" cy="1095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24</xdr:row>
      <xdr:rowOff>0</xdr:rowOff>
    </xdr:from>
    <xdr:to>
      <xdr:col>2</xdr:col>
      <xdr:colOff>2867025</xdr:colOff>
      <xdr:row>24</xdr:row>
      <xdr:rowOff>0</xdr:rowOff>
    </xdr:to>
    <xdr:sp macro="" textlink="">
      <xdr:nvSpPr>
        <xdr:cNvPr id="19" name="Text Box 5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495550" y="225171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228600</xdr:colOff>
      <xdr:row>20</xdr:row>
      <xdr:rowOff>409575</xdr:rowOff>
    </xdr:from>
    <xdr:to>
      <xdr:col>57</xdr:col>
      <xdr:colOff>238125</xdr:colOff>
      <xdr:row>24</xdr:row>
      <xdr:rowOff>409575</xdr:rowOff>
    </xdr:to>
    <xdr:sp macro="" textlink="">
      <xdr:nvSpPr>
        <xdr:cNvPr id="20" name="Text Box 5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39709725" y="19145250"/>
          <a:ext cx="3676650" cy="3781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24</xdr:row>
      <xdr:rowOff>0</xdr:rowOff>
    </xdr:from>
    <xdr:to>
      <xdr:col>2</xdr:col>
      <xdr:colOff>2867025</xdr:colOff>
      <xdr:row>24</xdr:row>
      <xdr:rowOff>0</xdr:rowOff>
    </xdr:to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2495550" y="225171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51</xdr:col>
      <xdr:colOff>19050</xdr:colOff>
      <xdr:row>28</xdr:row>
      <xdr:rowOff>876300</xdr:rowOff>
    </xdr:from>
    <xdr:to>
      <xdr:col>58</xdr:col>
      <xdr:colOff>28575</xdr:colOff>
      <xdr:row>30</xdr:row>
      <xdr:rowOff>152400</xdr:rowOff>
    </xdr:to>
    <xdr:sp macro="" textlink="">
      <xdr:nvSpPr>
        <xdr:cNvPr id="26" name="Text Box 5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40024050" y="28527375"/>
          <a:ext cx="3676650" cy="1552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61</xdr:col>
      <xdr:colOff>0</xdr:colOff>
      <xdr:row>29</xdr:row>
      <xdr:rowOff>504825</xdr:rowOff>
    </xdr:from>
    <xdr:to>
      <xdr:col>68</xdr:col>
      <xdr:colOff>9525</xdr:colOff>
      <xdr:row>30</xdr:row>
      <xdr:rowOff>695325</xdr:rowOff>
    </xdr:to>
    <xdr:sp macro="" textlink="">
      <xdr:nvSpPr>
        <xdr:cNvPr id="27" name="Text Box 6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45243750" y="29451300"/>
          <a:ext cx="3676650" cy="11715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142875</xdr:colOff>
      <xdr:row>30</xdr:row>
      <xdr:rowOff>180975</xdr:rowOff>
    </xdr:from>
    <xdr:to>
      <xdr:col>63</xdr:col>
      <xdr:colOff>152400</xdr:colOff>
      <xdr:row>30</xdr:row>
      <xdr:rowOff>1104900</xdr:rowOff>
    </xdr:to>
    <xdr:sp macro="" textlink="">
      <xdr:nvSpPr>
        <xdr:cNvPr id="28" name="Text Box 6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42767250" y="30108525"/>
          <a:ext cx="3676650" cy="923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120</xdr:col>
      <xdr:colOff>76200</xdr:colOff>
      <xdr:row>28</xdr:row>
      <xdr:rowOff>800100</xdr:rowOff>
    </xdr:from>
    <xdr:to>
      <xdr:col>127</xdr:col>
      <xdr:colOff>85725</xdr:colOff>
      <xdr:row>29</xdr:row>
      <xdr:rowOff>895350</xdr:rowOff>
    </xdr:to>
    <xdr:sp macro="" textlink="">
      <xdr:nvSpPr>
        <xdr:cNvPr id="29" name="Text Box 6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76228575" y="28451175"/>
          <a:ext cx="3676650" cy="1390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30</xdr:row>
      <xdr:rowOff>0</xdr:rowOff>
    </xdr:from>
    <xdr:to>
      <xdr:col>2</xdr:col>
      <xdr:colOff>2867025</xdr:colOff>
      <xdr:row>30</xdr:row>
      <xdr:rowOff>0</xdr:rowOff>
    </xdr:to>
    <xdr:sp macro="" textlink="">
      <xdr:nvSpPr>
        <xdr:cNvPr id="30" name="Text Box 6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2495550" y="2992755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Complete product characteristics,  application requirements, and other information essential for its safe and proper use and eventual disposal, etc.</a:t>
          </a:r>
        </a:p>
      </xdr:txBody>
    </xdr:sp>
    <xdr:clientData/>
  </xdr:twoCellAnchor>
  <xdr:twoCellAnchor>
    <xdr:from>
      <xdr:col>67</xdr:col>
      <xdr:colOff>257175</xdr:colOff>
      <xdr:row>30</xdr:row>
      <xdr:rowOff>914400</xdr:rowOff>
    </xdr:from>
    <xdr:to>
      <xdr:col>74</xdr:col>
      <xdr:colOff>266700</xdr:colOff>
      <xdr:row>31</xdr:row>
      <xdr:rowOff>0</xdr:rowOff>
    </xdr:to>
    <xdr:sp macro="" textlink="">
      <xdr:nvSpPr>
        <xdr:cNvPr id="31" name="Text Box 6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48644175" y="30841950"/>
          <a:ext cx="3676650" cy="714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53</xdr:col>
      <xdr:colOff>19050</xdr:colOff>
      <xdr:row>30</xdr:row>
      <xdr:rowOff>619125</xdr:rowOff>
    </xdr:from>
    <xdr:to>
      <xdr:col>60</xdr:col>
      <xdr:colOff>9525</xdr:colOff>
      <xdr:row>30</xdr:row>
      <xdr:rowOff>619125</xdr:rowOff>
    </xdr:to>
    <xdr:sp macro="" textlink="">
      <xdr:nvSpPr>
        <xdr:cNvPr id="33" name="Text Box 6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41071800" y="30546675"/>
          <a:ext cx="3657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67</xdr:col>
      <xdr:colOff>228600</xdr:colOff>
      <xdr:row>29</xdr:row>
      <xdr:rowOff>228600</xdr:rowOff>
    </xdr:from>
    <xdr:to>
      <xdr:col>74</xdr:col>
      <xdr:colOff>238125</xdr:colOff>
      <xdr:row>30</xdr:row>
      <xdr:rowOff>504825</xdr:rowOff>
    </xdr:to>
    <xdr:sp macro="" textlink="">
      <xdr:nvSpPr>
        <xdr:cNvPr id="34" name="Text Box 7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8615600" y="29175075"/>
          <a:ext cx="3676650" cy="1257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61</xdr:col>
      <xdr:colOff>180975</xdr:colOff>
      <xdr:row>30</xdr:row>
      <xdr:rowOff>180975</xdr:rowOff>
    </xdr:from>
    <xdr:to>
      <xdr:col>68</xdr:col>
      <xdr:colOff>190500</xdr:colOff>
      <xdr:row>31</xdr:row>
      <xdr:rowOff>0</xdr:rowOff>
    </xdr:to>
    <xdr:sp macro="" textlink="">
      <xdr:nvSpPr>
        <xdr:cNvPr id="35" name="Text Box 7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45424725" y="30108525"/>
          <a:ext cx="3676650" cy="1447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57150</xdr:colOff>
      <xdr:row>31</xdr:row>
      <xdr:rowOff>1123950</xdr:rowOff>
    </xdr:from>
    <xdr:to>
      <xdr:col>66</xdr:col>
      <xdr:colOff>66675</xdr:colOff>
      <xdr:row>32</xdr:row>
      <xdr:rowOff>0</xdr:rowOff>
    </xdr:to>
    <xdr:sp macro="" textlink="">
      <xdr:nvSpPr>
        <xdr:cNvPr id="36" name="Text Box 7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44253150" y="32680275"/>
          <a:ext cx="36766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38</xdr:row>
      <xdr:rowOff>0</xdr:rowOff>
    </xdr:from>
    <xdr:to>
      <xdr:col>2</xdr:col>
      <xdr:colOff>2867025</xdr:colOff>
      <xdr:row>38</xdr:row>
      <xdr:rowOff>0</xdr:rowOff>
    </xdr:to>
    <xdr:sp macro="" textlink="">
      <xdr:nvSpPr>
        <xdr:cNvPr id="37" name="Text Box 7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2495550" y="385667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Procedure, signatures, condition of documents  </a:t>
          </a:r>
        </a:p>
      </xdr:txBody>
    </xdr:sp>
    <xdr:clientData/>
  </xdr:twoCellAnchor>
  <xdr:twoCellAnchor>
    <xdr:from>
      <xdr:col>69</xdr:col>
      <xdr:colOff>342900</xdr:colOff>
      <xdr:row>32</xdr:row>
      <xdr:rowOff>0</xdr:rowOff>
    </xdr:from>
    <xdr:to>
      <xdr:col>76</xdr:col>
      <xdr:colOff>352425</xdr:colOff>
      <xdr:row>32</xdr:row>
      <xdr:rowOff>142875</xdr:rowOff>
    </xdr:to>
    <xdr:sp macro="" textlink="">
      <xdr:nvSpPr>
        <xdr:cNvPr id="38" name="Text Box 75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49777650" y="33023175"/>
          <a:ext cx="367665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38</xdr:row>
      <xdr:rowOff>0</xdr:rowOff>
    </xdr:from>
    <xdr:to>
      <xdr:col>2</xdr:col>
      <xdr:colOff>2867025</xdr:colOff>
      <xdr:row>38</xdr:row>
      <xdr:rowOff>0</xdr:rowOff>
    </xdr:to>
    <xdr:sp macro="" textlink="">
      <xdr:nvSpPr>
        <xdr:cNvPr id="39" name="Text Box 7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2495550" y="385667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Reliability test summary reports/charts</a:t>
          </a:r>
        </a:p>
      </xdr:txBody>
    </xdr:sp>
    <xdr:clientData/>
  </xdr:twoCellAnchor>
  <xdr:twoCellAnchor>
    <xdr:from>
      <xdr:col>52</xdr:col>
      <xdr:colOff>57150</xdr:colOff>
      <xdr:row>33</xdr:row>
      <xdr:rowOff>0</xdr:rowOff>
    </xdr:from>
    <xdr:to>
      <xdr:col>59</xdr:col>
      <xdr:colOff>66675</xdr:colOff>
      <xdr:row>34</xdr:row>
      <xdr:rowOff>66675</xdr:rowOff>
    </xdr:to>
    <xdr:sp macro="" textlink="">
      <xdr:nvSpPr>
        <xdr:cNvPr id="40" name="Text Box 7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40586025" y="34147125"/>
          <a:ext cx="367665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485775</xdr:colOff>
      <xdr:row>36</xdr:row>
      <xdr:rowOff>38100</xdr:rowOff>
    </xdr:from>
    <xdr:to>
      <xdr:col>58</xdr:col>
      <xdr:colOff>495300</xdr:colOff>
      <xdr:row>36</xdr:row>
      <xdr:rowOff>1295400</xdr:rowOff>
    </xdr:to>
    <xdr:sp macro="" textlink="">
      <xdr:nvSpPr>
        <xdr:cNvPr id="41" name="Text Box 7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40490775" y="36737925"/>
          <a:ext cx="3676650" cy="1219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38</xdr:row>
      <xdr:rowOff>0</xdr:rowOff>
    </xdr:from>
    <xdr:to>
      <xdr:col>2</xdr:col>
      <xdr:colOff>2867025</xdr:colOff>
      <xdr:row>38</xdr:row>
      <xdr:rowOff>0</xdr:rowOff>
    </xdr:to>
    <xdr:sp macro="" textlink="">
      <xdr:nvSpPr>
        <xdr:cNvPr id="42" name="Text Box 8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2495550" y="385667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Documented procedures required. Records required. DOK. Serial number records, lot number, date of manufacture, labeling and marking of containers or product, etc. Look for mixing of RoHS compliant &amp; non-compliant materials</a:t>
          </a:r>
        </a:p>
      </xdr:txBody>
    </xdr:sp>
    <xdr:clientData/>
  </xdr:twoCellAnchor>
  <xdr:twoCellAnchor>
    <xdr:from>
      <xdr:col>44</xdr:col>
      <xdr:colOff>342900</xdr:colOff>
      <xdr:row>34</xdr:row>
      <xdr:rowOff>838200</xdr:rowOff>
    </xdr:from>
    <xdr:to>
      <xdr:col>51</xdr:col>
      <xdr:colOff>352425</xdr:colOff>
      <xdr:row>36</xdr:row>
      <xdr:rowOff>838200</xdr:rowOff>
    </xdr:to>
    <xdr:sp macro="" textlink="">
      <xdr:nvSpPr>
        <xdr:cNvPr id="43" name="Text Box 8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36680775" y="35499675"/>
          <a:ext cx="3676650" cy="2038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48</xdr:row>
      <xdr:rowOff>0</xdr:rowOff>
    </xdr:from>
    <xdr:to>
      <xdr:col>2</xdr:col>
      <xdr:colOff>2867025</xdr:colOff>
      <xdr:row>48</xdr:row>
      <xdr:rowOff>0</xdr:rowOff>
    </xdr:to>
    <xdr:sp macro="" textlink="">
      <xdr:nvSpPr>
        <xdr:cNvPr id="48" name="Text Box 9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2495550" y="4855845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57</xdr:row>
      <xdr:rowOff>0</xdr:rowOff>
    </xdr:from>
    <xdr:to>
      <xdr:col>2</xdr:col>
      <xdr:colOff>2867025</xdr:colOff>
      <xdr:row>57</xdr:row>
      <xdr:rowOff>0</xdr:rowOff>
    </xdr:to>
    <xdr:sp macro="" textlink="">
      <xdr:nvSpPr>
        <xdr:cNvPr id="50" name="Text Box 9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2495550" y="581406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342900</xdr:colOff>
      <xdr:row>47</xdr:row>
      <xdr:rowOff>0</xdr:rowOff>
    </xdr:from>
    <xdr:to>
      <xdr:col>51</xdr:col>
      <xdr:colOff>0</xdr:colOff>
      <xdr:row>47</xdr:row>
      <xdr:rowOff>0</xdr:rowOff>
    </xdr:to>
    <xdr:sp macro="" textlink="">
      <xdr:nvSpPr>
        <xdr:cNvPr id="51" name="Text Box 9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36156900" y="48015525"/>
          <a:ext cx="38481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485775</xdr:colOff>
      <xdr:row>42</xdr:row>
      <xdr:rowOff>571500</xdr:rowOff>
    </xdr:from>
    <xdr:to>
      <xdr:col>58</xdr:col>
      <xdr:colOff>495300</xdr:colOff>
      <xdr:row>43</xdr:row>
      <xdr:rowOff>333375</xdr:rowOff>
    </xdr:to>
    <xdr:sp macro="" textlink="">
      <xdr:nvSpPr>
        <xdr:cNvPr id="52" name="Text Box 9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40490775" y="43510200"/>
          <a:ext cx="3676650" cy="781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466725</xdr:colOff>
      <xdr:row>40</xdr:row>
      <xdr:rowOff>209550</xdr:rowOff>
    </xdr:from>
    <xdr:to>
      <xdr:col>61</xdr:col>
      <xdr:colOff>476250</xdr:colOff>
      <xdr:row>41</xdr:row>
      <xdr:rowOff>209550</xdr:rowOff>
    </xdr:to>
    <xdr:sp macro="" textlink="">
      <xdr:nvSpPr>
        <xdr:cNvPr id="54" name="Text Box 10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42043350" y="41357550"/>
          <a:ext cx="3676650" cy="93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65</xdr:col>
      <xdr:colOff>104775</xdr:colOff>
      <xdr:row>41</xdr:row>
      <xdr:rowOff>104775</xdr:rowOff>
    </xdr:from>
    <xdr:to>
      <xdr:col>72</xdr:col>
      <xdr:colOff>114300</xdr:colOff>
      <xdr:row>42</xdr:row>
      <xdr:rowOff>85725</xdr:rowOff>
    </xdr:to>
    <xdr:sp macro="" textlink="">
      <xdr:nvSpPr>
        <xdr:cNvPr id="55" name="Text Box 10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47444025" y="42186225"/>
          <a:ext cx="3676650" cy="838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257175</xdr:colOff>
      <xdr:row>46</xdr:row>
      <xdr:rowOff>9525</xdr:rowOff>
    </xdr:from>
    <xdr:to>
      <xdr:col>50</xdr:col>
      <xdr:colOff>438150</xdr:colOff>
      <xdr:row>46</xdr:row>
      <xdr:rowOff>19050</xdr:rowOff>
    </xdr:to>
    <xdr:sp macro="" textlink="">
      <xdr:nvSpPr>
        <xdr:cNvPr id="56" name="Text Box 10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36071175" y="46882050"/>
          <a:ext cx="384810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104775</xdr:colOff>
      <xdr:row>46</xdr:row>
      <xdr:rowOff>533400</xdr:rowOff>
    </xdr:from>
    <xdr:to>
      <xdr:col>64</xdr:col>
      <xdr:colOff>114300</xdr:colOff>
      <xdr:row>47</xdr:row>
      <xdr:rowOff>438150</xdr:rowOff>
    </xdr:to>
    <xdr:sp macro="" textlink="">
      <xdr:nvSpPr>
        <xdr:cNvPr id="57" name="Text Box 10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43253025" y="47405925"/>
          <a:ext cx="3676650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314325</xdr:colOff>
      <xdr:row>45</xdr:row>
      <xdr:rowOff>38100</xdr:rowOff>
    </xdr:from>
    <xdr:to>
      <xdr:col>50</xdr:col>
      <xdr:colOff>495300</xdr:colOff>
      <xdr:row>45</xdr:row>
      <xdr:rowOff>38100</xdr:rowOff>
    </xdr:to>
    <xdr:sp macro="" textlink="">
      <xdr:nvSpPr>
        <xdr:cNvPr id="58" name="Text Box 10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36128325" y="46034325"/>
          <a:ext cx="38481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47</xdr:row>
      <xdr:rowOff>0</xdr:rowOff>
    </xdr:from>
    <xdr:to>
      <xdr:col>2</xdr:col>
      <xdr:colOff>2867025</xdr:colOff>
      <xdr:row>47</xdr:row>
      <xdr:rowOff>0</xdr:rowOff>
    </xdr:to>
    <xdr:sp macro="" textlink="">
      <xdr:nvSpPr>
        <xdr:cNvPr id="59" name="Text Box 11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2495550" y="480155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48</xdr:row>
      <xdr:rowOff>0</xdr:rowOff>
    </xdr:from>
    <xdr:to>
      <xdr:col>2</xdr:col>
      <xdr:colOff>2867025</xdr:colOff>
      <xdr:row>48</xdr:row>
      <xdr:rowOff>0</xdr:rowOff>
    </xdr:to>
    <xdr:sp macro="" textlink="">
      <xdr:nvSpPr>
        <xdr:cNvPr id="60" name="Text Box 11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2495550" y="4855845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48</xdr:col>
      <xdr:colOff>142875</xdr:colOff>
      <xdr:row>19</xdr:row>
      <xdr:rowOff>228600</xdr:rowOff>
    </xdr:from>
    <xdr:to>
      <xdr:col>55</xdr:col>
      <xdr:colOff>152400</xdr:colOff>
      <xdr:row>20</xdr:row>
      <xdr:rowOff>0</xdr:rowOff>
    </xdr:to>
    <xdr:sp macro="" textlink="">
      <xdr:nvSpPr>
        <xdr:cNvPr id="61" name="Text Box 116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38576250" y="18116550"/>
          <a:ext cx="3676650" cy="619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38</xdr:row>
      <xdr:rowOff>0</xdr:rowOff>
    </xdr:from>
    <xdr:to>
      <xdr:col>2</xdr:col>
      <xdr:colOff>2867025</xdr:colOff>
      <xdr:row>38</xdr:row>
      <xdr:rowOff>0</xdr:rowOff>
    </xdr:to>
    <xdr:sp macro="" textlink="">
      <xdr:nvSpPr>
        <xdr:cNvPr id="62" name="Text Box 117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2495550" y="385667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Sample size, frequency, method, document control dates/revision level, etc. Handling procedures for Electro-Static Discharge (ESD), RoHS compliant materials &amp; other process conditions, Records of Employee training, Job Instructions match controls as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defined  in Process Control Plans</a:t>
          </a:r>
          <a:endParaRPr lang="de-DE" sz="10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48</xdr:col>
      <xdr:colOff>238125</xdr:colOff>
      <xdr:row>36</xdr:row>
      <xdr:rowOff>1095375</xdr:rowOff>
    </xdr:from>
    <xdr:to>
      <xdr:col>55</xdr:col>
      <xdr:colOff>247650</xdr:colOff>
      <xdr:row>38</xdr:row>
      <xdr:rowOff>476250</xdr:rowOff>
    </xdr:to>
    <xdr:sp macro="" textlink="">
      <xdr:nvSpPr>
        <xdr:cNvPr id="63" name="Text Box 118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38671500" y="37795200"/>
          <a:ext cx="3676650" cy="1247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228600</xdr:colOff>
      <xdr:row>39</xdr:row>
      <xdr:rowOff>628650</xdr:rowOff>
    </xdr:from>
    <xdr:to>
      <xdr:col>57</xdr:col>
      <xdr:colOff>238125</xdr:colOff>
      <xdr:row>41</xdr:row>
      <xdr:rowOff>400050</xdr:rowOff>
    </xdr:to>
    <xdr:sp macro="" textlink="">
      <xdr:nvSpPr>
        <xdr:cNvPr id="64" name="Text Box 12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39709725" y="40795575"/>
          <a:ext cx="3676650" cy="1685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186418</xdr:colOff>
      <xdr:row>0</xdr:row>
      <xdr:rowOff>268062</xdr:rowOff>
    </xdr:from>
    <xdr:to>
      <xdr:col>2</xdr:col>
      <xdr:colOff>1360714</xdr:colOff>
      <xdr:row>2</xdr:row>
      <xdr:rowOff>152401</xdr:rowOff>
    </xdr:to>
    <xdr:pic>
      <xdr:nvPicPr>
        <xdr:cNvPr id="65" name="Picture 12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61" y="268062"/>
          <a:ext cx="3906610" cy="77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2085975</xdr:colOff>
      <xdr:row>57</xdr:row>
      <xdr:rowOff>0</xdr:rowOff>
    </xdr:from>
    <xdr:to>
      <xdr:col>2</xdr:col>
      <xdr:colOff>2781300</xdr:colOff>
      <xdr:row>57</xdr:row>
      <xdr:rowOff>0</xdr:rowOff>
    </xdr:to>
    <xdr:sp macro="" textlink="">
      <xdr:nvSpPr>
        <xdr:cNvPr id="67" name="Text Box 13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2428875" y="58140600"/>
          <a:ext cx="28384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243841</xdr:colOff>
      <xdr:row>0</xdr:row>
      <xdr:rowOff>15241</xdr:rowOff>
    </xdr:from>
    <xdr:to>
      <xdr:col>2</xdr:col>
      <xdr:colOff>480060</xdr:colOff>
      <xdr:row>1</xdr:row>
      <xdr:rowOff>160020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95BA882B-2E3B-427D-B26B-63AECDB835A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1" y="15241"/>
          <a:ext cx="2156459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97971</xdr:colOff>
      <xdr:row>1</xdr:row>
      <xdr:rowOff>21772</xdr:rowOff>
    </xdr:from>
    <xdr:to>
      <xdr:col>2</xdr:col>
      <xdr:colOff>1524000</xdr:colOff>
      <xdr:row>2</xdr:row>
      <xdr:rowOff>206829</xdr:rowOff>
    </xdr:to>
    <xdr:pic>
      <xdr:nvPicPr>
        <xdr:cNvPr id="2" name="Picture 121">
          <a:extLst>
            <a:ext uri="{FF2B5EF4-FFF2-40B4-BE49-F238E27FC236}">
              <a16:creationId xmlns:a16="http://schemas.microsoft.com/office/drawing/2014/main" id="{EBC68A87-C66F-4D3F-8655-FA2AFD722A6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4" y="337458"/>
          <a:ext cx="362494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97971</xdr:colOff>
      <xdr:row>1</xdr:row>
      <xdr:rowOff>21772</xdr:rowOff>
    </xdr:from>
    <xdr:to>
      <xdr:col>2</xdr:col>
      <xdr:colOff>1805667</xdr:colOff>
      <xdr:row>2</xdr:row>
      <xdr:rowOff>221797</xdr:rowOff>
    </xdr:to>
    <xdr:pic>
      <xdr:nvPicPr>
        <xdr:cNvPr id="3" name="Picture 121">
          <a:extLst>
            <a:ext uri="{FF2B5EF4-FFF2-40B4-BE49-F238E27FC236}">
              <a16:creationId xmlns:a16="http://schemas.microsoft.com/office/drawing/2014/main" id="{82BFA629-84A5-47B4-888D-ABD34AC5395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4" y="337458"/>
          <a:ext cx="3906610" cy="77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7620</xdr:rowOff>
    </xdr:from>
    <xdr:to>
      <xdr:col>2</xdr:col>
      <xdr:colOff>487679</xdr:colOff>
      <xdr:row>1</xdr:row>
      <xdr:rowOff>129539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7F8B96E0-63C8-4CCC-B3FA-B834853C1B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7620"/>
          <a:ext cx="2156459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82"/>
  <sheetViews>
    <sheetView workbookViewId="0">
      <selection activeCell="I8" sqref="I8"/>
    </sheetView>
  </sheetViews>
  <sheetFormatPr defaultColWidth="11.44140625" defaultRowHeight="14.4" x14ac:dyDescent="0.3"/>
  <cols>
    <col min="1" max="1" width="9" customWidth="1"/>
    <col min="2" max="2" width="40.6640625" style="250" customWidth="1"/>
    <col min="3" max="6" width="20.6640625" style="250" customWidth="1"/>
    <col min="252" max="252" width="9" customWidth="1"/>
    <col min="253" max="253" width="48.88671875" customWidth="1"/>
    <col min="254" max="254" width="16.5546875" customWidth="1"/>
    <col min="255" max="255" width="20.44140625" customWidth="1"/>
    <col min="256" max="256" width="17.33203125" customWidth="1"/>
    <col min="257" max="257" width="19.5546875" customWidth="1"/>
    <col min="258" max="258" width="8.88671875" customWidth="1"/>
    <col min="259" max="259" width="9.44140625" customWidth="1"/>
    <col min="260" max="260" width="10.109375" customWidth="1"/>
    <col min="508" max="508" width="9" customWidth="1"/>
    <col min="509" max="509" width="48.88671875" customWidth="1"/>
    <col min="510" max="510" width="16.5546875" customWidth="1"/>
    <col min="511" max="511" width="20.44140625" customWidth="1"/>
    <col min="512" max="512" width="17.33203125" customWidth="1"/>
    <col min="513" max="513" width="19.5546875" customWidth="1"/>
    <col min="514" max="514" width="8.88671875" customWidth="1"/>
    <col min="515" max="515" width="9.44140625" customWidth="1"/>
    <col min="516" max="516" width="10.109375" customWidth="1"/>
    <col min="764" max="764" width="9" customWidth="1"/>
    <col min="765" max="765" width="48.88671875" customWidth="1"/>
    <col min="766" max="766" width="16.5546875" customWidth="1"/>
    <col min="767" max="767" width="20.44140625" customWidth="1"/>
    <col min="768" max="768" width="17.33203125" customWidth="1"/>
    <col min="769" max="769" width="19.5546875" customWidth="1"/>
    <col min="770" max="770" width="8.88671875" customWidth="1"/>
    <col min="771" max="771" width="9.44140625" customWidth="1"/>
    <col min="772" max="772" width="10.109375" customWidth="1"/>
    <col min="1020" max="1020" width="9" customWidth="1"/>
    <col min="1021" max="1021" width="48.88671875" customWidth="1"/>
    <col min="1022" max="1022" width="16.5546875" customWidth="1"/>
    <col min="1023" max="1023" width="20.44140625" customWidth="1"/>
    <col min="1024" max="1024" width="17.33203125" customWidth="1"/>
    <col min="1025" max="1025" width="19.5546875" customWidth="1"/>
    <col min="1026" max="1026" width="8.88671875" customWidth="1"/>
    <col min="1027" max="1027" width="9.44140625" customWidth="1"/>
    <col min="1028" max="1028" width="10.109375" customWidth="1"/>
    <col min="1276" max="1276" width="9" customWidth="1"/>
    <col min="1277" max="1277" width="48.88671875" customWidth="1"/>
    <col min="1278" max="1278" width="16.5546875" customWidth="1"/>
    <col min="1279" max="1279" width="20.44140625" customWidth="1"/>
    <col min="1280" max="1280" width="17.33203125" customWidth="1"/>
    <col min="1281" max="1281" width="19.5546875" customWidth="1"/>
    <col min="1282" max="1282" width="8.88671875" customWidth="1"/>
    <col min="1283" max="1283" width="9.44140625" customWidth="1"/>
    <col min="1284" max="1284" width="10.109375" customWidth="1"/>
    <col min="1532" max="1532" width="9" customWidth="1"/>
    <col min="1533" max="1533" width="48.88671875" customWidth="1"/>
    <col min="1534" max="1534" width="16.5546875" customWidth="1"/>
    <col min="1535" max="1535" width="20.44140625" customWidth="1"/>
    <col min="1536" max="1536" width="17.33203125" customWidth="1"/>
    <col min="1537" max="1537" width="19.5546875" customWidth="1"/>
    <col min="1538" max="1538" width="8.88671875" customWidth="1"/>
    <col min="1539" max="1539" width="9.44140625" customWidth="1"/>
    <col min="1540" max="1540" width="10.109375" customWidth="1"/>
    <col min="1788" max="1788" width="9" customWidth="1"/>
    <col min="1789" max="1789" width="48.88671875" customWidth="1"/>
    <col min="1790" max="1790" width="16.5546875" customWidth="1"/>
    <col min="1791" max="1791" width="20.44140625" customWidth="1"/>
    <col min="1792" max="1792" width="17.33203125" customWidth="1"/>
    <col min="1793" max="1793" width="19.5546875" customWidth="1"/>
    <col min="1794" max="1794" width="8.88671875" customWidth="1"/>
    <col min="1795" max="1795" width="9.44140625" customWidth="1"/>
    <col min="1796" max="1796" width="10.109375" customWidth="1"/>
    <col min="2044" max="2044" width="9" customWidth="1"/>
    <col min="2045" max="2045" width="48.88671875" customWidth="1"/>
    <col min="2046" max="2046" width="16.5546875" customWidth="1"/>
    <col min="2047" max="2047" width="20.44140625" customWidth="1"/>
    <col min="2048" max="2048" width="17.33203125" customWidth="1"/>
    <col min="2049" max="2049" width="19.5546875" customWidth="1"/>
    <col min="2050" max="2050" width="8.88671875" customWidth="1"/>
    <col min="2051" max="2051" width="9.44140625" customWidth="1"/>
    <col min="2052" max="2052" width="10.109375" customWidth="1"/>
    <col min="2300" max="2300" width="9" customWidth="1"/>
    <col min="2301" max="2301" width="48.88671875" customWidth="1"/>
    <col min="2302" max="2302" width="16.5546875" customWidth="1"/>
    <col min="2303" max="2303" width="20.44140625" customWidth="1"/>
    <col min="2304" max="2304" width="17.33203125" customWidth="1"/>
    <col min="2305" max="2305" width="19.5546875" customWidth="1"/>
    <col min="2306" max="2306" width="8.88671875" customWidth="1"/>
    <col min="2307" max="2307" width="9.44140625" customWidth="1"/>
    <col min="2308" max="2308" width="10.109375" customWidth="1"/>
    <col min="2556" max="2556" width="9" customWidth="1"/>
    <col min="2557" max="2557" width="48.88671875" customWidth="1"/>
    <col min="2558" max="2558" width="16.5546875" customWidth="1"/>
    <col min="2559" max="2559" width="20.44140625" customWidth="1"/>
    <col min="2560" max="2560" width="17.33203125" customWidth="1"/>
    <col min="2561" max="2561" width="19.5546875" customWidth="1"/>
    <col min="2562" max="2562" width="8.88671875" customWidth="1"/>
    <col min="2563" max="2563" width="9.44140625" customWidth="1"/>
    <col min="2564" max="2564" width="10.109375" customWidth="1"/>
    <col min="2812" max="2812" width="9" customWidth="1"/>
    <col min="2813" max="2813" width="48.88671875" customWidth="1"/>
    <col min="2814" max="2814" width="16.5546875" customWidth="1"/>
    <col min="2815" max="2815" width="20.44140625" customWidth="1"/>
    <col min="2816" max="2816" width="17.33203125" customWidth="1"/>
    <col min="2817" max="2817" width="19.5546875" customWidth="1"/>
    <col min="2818" max="2818" width="8.88671875" customWidth="1"/>
    <col min="2819" max="2819" width="9.44140625" customWidth="1"/>
    <col min="2820" max="2820" width="10.109375" customWidth="1"/>
    <col min="3068" max="3068" width="9" customWidth="1"/>
    <col min="3069" max="3069" width="48.88671875" customWidth="1"/>
    <col min="3070" max="3070" width="16.5546875" customWidth="1"/>
    <col min="3071" max="3071" width="20.44140625" customWidth="1"/>
    <col min="3072" max="3072" width="17.33203125" customWidth="1"/>
    <col min="3073" max="3073" width="19.5546875" customWidth="1"/>
    <col min="3074" max="3074" width="8.88671875" customWidth="1"/>
    <col min="3075" max="3075" width="9.44140625" customWidth="1"/>
    <col min="3076" max="3076" width="10.109375" customWidth="1"/>
    <col min="3324" max="3324" width="9" customWidth="1"/>
    <col min="3325" max="3325" width="48.88671875" customWidth="1"/>
    <col min="3326" max="3326" width="16.5546875" customWidth="1"/>
    <col min="3327" max="3327" width="20.44140625" customWidth="1"/>
    <col min="3328" max="3328" width="17.33203125" customWidth="1"/>
    <col min="3329" max="3329" width="19.5546875" customWidth="1"/>
    <col min="3330" max="3330" width="8.88671875" customWidth="1"/>
    <col min="3331" max="3331" width="9.44140625" customWidth="1"/>
    <col min="3332" max="3332" width="10.109375" customWidth="1"/>
    <col min="3580" max="3580" width="9" customWidth="1"/>
    <col min="3581" max="3581" width="48.88671875" customWidth="1"/>
    <col min="3582" max="3582" width="16.5546875" customWidth="1"/>
    <col min="3583" max="3583" width="20.44140625" customWidth="1"/>
    <col min="3584" max="3584" width="17.33203125" customWidth="1"/>
    <col min="3585" max="3585" width="19.5546875" customWidth="1"/>
    <col min="3586" max="3586" width="8.88671875" customWidth="1"/>
    <col min="3587" max="3587" width="9.44140625" customWidth="1"/>
    <col min="3588" max="3588" width="10.109375" customWidth="1"/>
    <col min="3836" max="3836" width="9" customWidth="1"/>
    <col min="3837" max="3837" width="48.88671875" customWidth="1"/>
    <col min="3838" max="3838" width="16.5546875" customWidth="1"/>
    <col min="3839" max="3839" width="20.44140625" customWidth="1"/>
    <col min="3840" max="3840" width="17.33203125" customWidth="1"/>
    <col min="3841" max="3841" width="19.5546875" customWidth="1"/>
    <col min="3842" max="3842" width="8.88671875" customWidth="1"/>
    <col min="3843" max="3843" width="9.44140625" customWidth="1"/>
    <col min="3844" max="3844" width="10.109375" customWidth="1"/>
    <col min="4092" max="4092" width="9" customWidth="1"/>
    <col min="4093" max="4093" width="48.88671875" customWidth="1"/>
    <col min="4094" max="4094" width="16.5546875" customWidth="1"/>
    <col min="4095" max="4095" width="20.44140625" customWidth="1"/>
    <col min="4096" max="4096" width="17.33203125" customWidth="1"/>
    <col min="4097" max="4097" width="19.5546875" customWidth="1"/>
    <col min="4098" max="4098" width="8.88671875" customWidth="1"/>
    <col min="4099" max="4099" width="9.44140625" customWidth="1"/>
    <col min="4100" max="4100" width="10.109375" customWidth="1"/>
    <col min="4348" max="4348" width="9" customWidth="1"/>
    <col min="4349" max="4349" width="48.88671875" customWidth="1"/>
    <col min="4350" max="4350" width="16.5546875" customWidth="1"/>
    <col min="4351" max="4351" width="20.44140625" customWidth="1"/>
    <col min="4352" max="4352" width="17.33203125" customWidth="1"/>
    <col min="4353" max="4353" width="19.5546875" customWidth="1"/>
    <col min="4354" max="4354" width="8.88671875" customWidth="1"/>
    <col min="4355" max="4355" width="9.44140625" customWidth="1"/>
    <col min="4356" max="4356" width="10.109375" customWidth="1"/>
    <col min="4604" max="4604" width="9" customWidth="1"/>
    <col min="4605" max="4605" width="48.88671875" customWidth="1"/>
    <col min="4606" max="4606" width="16.5546875" customWidth="1"/>
    <col min="4607" max="4607" width="20.44140625" customWidth="1"/>
    <col min="4608" max="4608" width="17.33203125" customWidth="1"/>
    <col min="4609" max="4609" width="19.5546875" customWidth="1"/>
    <col min="4610" max="4610" width="8.88671875" customWidth="1"/>
    <col min="4611" max="4611" width="9.44140625" customWidth="1"/>
    <col min="4612" max="4612" width="10.109375" customWidth="1"/>
    <col min="4860" max="4860" width="9" customWidth="1"/>
    <col min="4861" max="4861" width="48.88671875" customWidth="1"/>
    <col min="4862" max="4862" width="16.5546875" customWidth="1"/>
    <col min="4863" max="4863" width="20.44140625" customWidth="1"/>
    <col min="4864" max="4864" width="17.33203125" customWidth="1"/>
    <col min="4865" max="4865" width="19.5546875" customWidth="1"/>
    <col min="4866" max="4866" width="8.88671875" customWidth="1"/>
    <col min="4867" max="4867" width="9.44140625" customWidth="1"/>
    <col min="4868" max="4868" width="10.109375" customWidth="1"/>
    <col min="5116" max="5116" width="9" customWidth="1"/>
    <col min="5117" max="5117" width="48.88671875" customWidth="1"/>
    <col min="5118" max="5118" width="16.5546875" customWidth="1"/>
    <col min="5119" max="5119" width="20.44140625" customWidth="1"/>
    <col min="5120" max="5120" width="17.33203125" customWidth="1"/>
    <col min="5121" max="5121" width="19.5546875" customWidth="1"/>
    <col min="5122" max="5122" width="8.88671875" customWidth="1"/>
    <col min="5123" max="5123" width="9.44140625" customWidth="1"/>
    <col min="5124" max="5124" width="10.109375" customWidth="1"/>
    <col min="5372" max="5372" width="9" customWidth="1"/>
    <col min="5373" max="5373" width="48.88671875" customWidth="1"/>
    <col min="5374" max="5374" width="16.5546875" customWidth="1"/>
    <col min="5375" max="5375" width="20.44140625" customWidth="1"/>
    <col min="5376" max="5376" width="17.33203125" customWidth="1"/>
    <col min="5377" max="5377" width="19.5546875" customWidth="1"/>
    <col min="5378" max="5378" width="8.88671875" customWidth="1"/>
    <col min="5379" max="5379" width="9.44140625" customWidth="1"/>
    <col min="5380" max="5380" width="10.109375" customWidth="1"/>
    <col min="5628" max="5628" width="9" customWidth="1"/>
    <col min="5629" max="5629" width="48.88671875" customWidth="1"/>
    <col min="5630" max="5630" width="16.5546875" customWidth="1"/>
    <col min="5631" max="5631" width="20.44140625" customWidth="1"/>
    <col min="5632" max="5632" width="17.33203125" customWidth="1"/>
    <col min="5633" max="5633" width="19.5546875" customWidth="1"/>
    <col min="5634" max="5634" width="8.88671875" customWidth="1"/>
    <col min="5635" max="5635" width="9.44140625" customWidth="1"/>
    <col min="5636" max="5636" width="10.109375" customWidth="1"/>
    <col min="5884" max="5884" width="9" customWidth="1"/>
    <col min="5885" max="5885" width="48.88671875" customWidth="1"/>
    <col min="5886" max="5886" width="16.5546875" customWidth="1"/>
    <col min="5887" max="5887" width="20.44140625" customWidth="1"/>
    <col min="5888" max="5888" width="17.33203125" customWidth="1"/>
    <col min="5889" max="5889" width="19.5546875" customWidth="1"/>
    <col min="5890" max="5890" width="8.88671875" customWidth="1"/>
    <col min="5891" max="5891" width="9.44140625" customWidth="1"/>
    <col min="5892" max="5892" width="10.109375" customWidth="1"/>
    <col min="6140" max="6140" width="9" customWidth="1"/>
    <col min="6141" max="6141" width="48.88671875" customWidth="1"/>
    <col min="6142" max="6142" width="16.5546875" customWidth="1"/>
    <col min="6143" max="6143" width="20.44140625" customWidth="1"/>
    <col min="6144" max="6144" width="17.33203125" customWidth="1"/>
    <col min="6145" max="6145" width="19.5546875" customWidth="1"/>
    <col min="6146" max="6146" width="8.88671875" customWidth="1"/>
    <col min="6147" max="6147" width="9.44140625" customWidth="1"/>
    <col min="6148" max="6148" width="10.109375" customWidth="1"/>
    <col min="6396" max="6396" width="9" customWidth="1"/>
    <col min="6397" max="6397" width="48.88671875" customWidth="1"/>
    <col min="6398" max="6398" width="16.5546875" customWidth="1"/>
    <col min="6399" max="6399" width="20.44140625" customWidth="1"/>
    <col min="6400" max="6400" width="17.33203125" customWidth="1"/>
    <col min="6401" max="6401" width="19.5546875" customWidth="1"/>
    <col min="6402" max="6402" width="8.88671875" customWidth="1"/>
    <col min="6403" max="6403" width="9.44140625" customWidth="1"/>
    <col min="6404" max="6404" width="10.109375" customWidth="1"/>
    <col min="6652" max="6652" width="9" customWidth="1"/>
    <col min="6653" max="6653" width="48.88671875" customWidth="1"/>
    <col min="6654" max="6654" width="16.5546875" customWidth="1"/>
    <col min="6655" max="6655" width="20.44140625" customWidth="1"/>
    <col min="6656" max="6656" width="17.33203125" customWidth="1"/>
    <col min="6657" max="6657" width="19.5546875" customWidth="1"/>
    <col min="6658" max="6658" width="8.88671875" customWidth="1"/>
    <col min="6659" max="6659" width="9.44140625" customWidth="1"/>
    <col min="6660" max="6660" width="10.109375" customWidth="1"/>
    <col min="6908" max="6908" width="9" customWidth="1"/>
    <col min="6909" max="6909" width="48.88671875" customWidth="1"/>
    <col min="6910" max="6910" width="16.5546875" customWidth="1"/>
    <col min="6911" max="6911" width="20.44140625" customWidth="1"/>
    <col min="6912" max="6912" width="17.33203125" customWidth="1"/>
    <col min="6913" max="6913" width="19.5546875" customWidth="1"/>
    <col min="6914" max="6914" width="8.88671875" customWidth="1"/>
    <col min="6915" max="6915" width="9.44140625" customWidth="1"/>
    <col min="6916" max="6916" width="10.109375" customWidth="1"/>
    <col min="7164" max="7164" width="9" customWidth="1"/>
    <col min="7165" max="7165" width="48.88671875" customWidth="1"/>
    <col min="7166" max="7166" width="16.5546875" customWidth="1"/>
    <col min="7167" max="7167" width="20.44140625" customWidth="1"/>
    <col min="7168" max="7168" width="17.33203125" customWidth="1"/>
    <col min="7169" max="7169" width="19.5546875" customWidth="1"/>
    <col min="7170" max="7170" width="8.88671875" customWidth="1"/>
    <col min="7171" max="7171" width="9.44140625" customWidth="1"/>
    <col min="7172" max="7172" width="10.109375" customWidth="1"/>
    <col min="7420" max="7420" width="9" customWidth="1"/>
    <col min="7421" max="7421" width="48.88671875" customWidth="1"/>
    <col min="7422" max="7422" width="16.5546875" customWidth="1"/>
    <col min="7423" max="7423" width="20.44140625" customWidth="1"/>
    <col min="7424" max="7424" width="17.33203125" customWidth="1"/>
    <col min="7425" max="7425" width="19.5546875" customWidth="1"/>
    <col min="7426" max="7426" width="8.88671875" customWidth="1"/>
    <col min="7427" max="7427" width="9.44140625" customWidth="1"/>
    <col min="7428" max="7428" width="10.109375" customWidth="1"/>
    <col min="7676" max="7676" width="9" customWidth="1"/>
    <col min="7677" max="7677" width="48.88671875" customWidth="1"/>
    <col min="7678" max="7678" width="16.5546875" customWidth="1"/>
    <col min="7679" max="7679" width="20.44140625" customWidth="1"/>
    <col min="7680" max="7680" width="17.33203125" customWidth="1"/>
    <col min="7681" max="7681" width="19.5546875" customWidth="1"/>
    <col min="7682" max="7682" width="8.88671875" customWidth="1"/>
    <col min="7683" max="7683" width="9.44140625" customWidth="1"/>
    <col min="7684" max="7684" width="10.109375" customWidth="1"/>
    <col min="7932" max="7932" width="9" customWidth="1"/>
    <col min="7933" max="7933" width="48.88671875" customWidth="1"/>
    <col min="7934" max="7934" width="16.5546875" customWidth="1"/>
    <col min="7935" max="7935" width="20.44140625" customWidth="1"/>
    <col min="7936" max="7936" width="17.33203125" customWidth="1"/>
    <col min="7937" max="7937" width="19.5546875" customWidth="1"/>
    <col min="7938" max="7938" width="8.88671875" customWidth="1"/>
    <col min="7939" max="7939" width="9.44140625" customWidth="1"/>
    <col min="7940" max="7940" width="10.109375" customWidth="1"/>
    <col min="8188" max="8188" width="9" customWidth="1"/>
    <col min="8189" max="8189" width="48.88671875" customWidth="1"/>
    <col min="8190" max="8190" width="16.5546875" customWidth="1"/>
    <col min="8191" max="8191" width="20.44140625" customWidth="1"/>
    <col min="8192" max="8192" width="17.33203125" customWidth="1"/>
    <col min="8193" max="8193" width="19.5546875" customWidth="1"/>
    <col min="8194" max="8194" width="8.88671875" customWidth="1"/>
    <col min="8195" max="8195" width="9.44140625" customWidth="1"/>
    <col min="8196" max="8196" width="10.109375" customWidth="1"/>
    <col min="8444" max="8444" width="9" customWidth="1"/>
    <col min="8445" max="8445" width="48.88671875" customWidth="1"/>
    <col min="8446" max="8446" width="16.5546875" customWidth="1"/>
    <col min="8447" max="8447" width="20.44140625" customWidth="1"/>
    <col min="8448" max="8448" width="17.33203125" customWidth="1"/>
    <col min="8449" max="8449" width="19.5546875" customWidth="1"/>
    <col min="8450" max="8450" width="8.88671875" customWidth="1"/>
    <col min="8451" max="8451" width="9.44140625" customWidth="1"/>
    <col min="8452" max="8452" width="10.109375" customWidth="1"/>
    <col min="8700" max="8700" width="9" customWidth="1"/>
    <col min="8701" max="8701" width="48.88671875" customWidth="1"/>
    <col min="8702" max="8702" width="16.5546875" customWidth="1"/>
    <col min="8703" max="8703" width="20.44140625" customWidth="1"/>
    <col min="8704" max="8704" width="17.33203125" customWidth="1"/>
    <col min="8705" max="8705" width="19.5546875" customWidth="1"/>
    <col min="8706" max="8706" width="8.88671875" customWidth="1"/>
    <col min="8707" max="8707" width="9.44140625" customWidth="1"/>
    <col min="8708" max="8708" width="10.109375" customWidth="1"/>
    <col min="8956" max="8956" width="9" customWidth="1"/>
    <col min="8957" max="8957" width="48.88671875" customWidth="1"/>
    <col min="8958" max="8958" width="16.5546875" customWidth="1"/>
    <col min="8959" max="8959" width="20.44140625" customWidth="1"/>
    <col min="8960" max="8960" width="17.33203125" customWidth="1"/>
    <col min="8961" max="8961" width="19.5546875" customWidth="1"/>
    <col min="8962" max="8962" width="8.88671875" customWidth="1"/>
    <col min="8963" max="8963" width="9.44140625" customWidth="1"/>
    <col min="8964" max="8964" width="10.109375" customWidth="1"/>
    <col min="9212" max="9212" width="9" customWidth="1"/>
    <col min="9213" max="9213" width="48.88671875" customWidth="1"/>
    <col min="9214" max="9214" width="16.5546875" customWidth="1"/>
    <col min="9215" max="9215" width="20.44140625" customWidth="1"/>
    <col min="9216" max="9216" width="17.33203125" customWidth="1"/>
    <col min="9217" max="9217" width="19.5546875" customWidth="1"/>
    <col min="9218" max="9218" width="8.88671875" customWidth="1"/>
    <col min="9219" max="9219" width="9.44140625" customWidth="1"/>
    <col min="9220" max="9220" width="10.109375" customWidth="1"/>
    <col min="9468" max="9468" width="9" customWidth="1"/>
    <col min="9469" max="9469" width="48.88671875" customWidth="1"/>
    <col min="9470" max="9470" width="16.5546875" customWidth="1"/>
    <col min="9471" max="9471" width="20.44140625" customWidth="1"/>
    <col min="9472" max="9472" width="17.33203125" customWidth="1"/>
    <col min="9473" max="9473" width="19.5546875" customWidth="1"/>
    <col min="9474" max="9474" width="8.88671875" customWidth="1"/>
    <col min="9475" max="9475" width="9.44140625" customWidth="1"/>
    <col min="9476" max="9476" width="10.109375" customWidth="1"/>
    <col min="9724" max="9724" width="9" customWidth="1"/>
    <col min="9725" max="9725" width="48.88671875" customWidth="1"/>
    <col min="9726" max="9726" width="16.5546875" customWidth="1"/>
    <col min="9727" max="9727" width="20.44140625" customWidth="1"/>
    <col min="9728" max="9728" width="17.33203125" customWidth="1"/>
    <col min="9729" max="9729" width="19.5546875" customWidth="1"/>
    <col min="9730" max="9730" width="8.88671875" customWidth="1"/>
    <col min="9731" max="9731" width="9.44140625" customWidth="1"/>
    <col min="9732" max="9732" width="10.109375" customWidth="1"/>
    <col min="9980" max="9980" width="9" customWidth="1"/>
    <col min="9981" max="9981" width="48.88671875" customWidth="1"/>
    <col min="9982" max="9982" width="16.5546875" customWidth="1"/>
    <col min="9983" max="9983" width="20.44140625" customWidth="1"/>
    <col min="9984" max="9984" width="17.33203125" customWidth="1"/>
    <col min="9985" max="9985" width="19.5546875" customWidth="1"/>
    <col min="9986" max="9986" width="8.88671875" customWidth="1"/>
    <col min="9987" max="9987" width="9.44140625" customWidth="1"/>
    <col min="9988" max="9988" width="10.109375" customWidth="1"/>
    <col min="10236" max="10236" width="9" customWidth="1"/>
    <col min="10237" max="10237" width="48.88671875" customWidth="1"/>
    <col min="10238" max="10238" width="16.5546875" customWidth="1"/>
    <col min="10239" max="10239" width="20.44140625" customWidth="1"/>
    <col min="10240" max="10240" width="17.33203125" customWidth="1"/>
    <col min="10241" max="10241" width="19.5546875" customWidth="1"/>
    <col min="10242" max="10242" width="8.88671875" customWidth="1"/>
    <col min="10243" max="10243" width="9.44140625" customWidth="1"/>
    <col min="10244" max="10244" width="10.109375" customWidth="1"/>
    <col min="10492" max="10492" width="9" customWidth="1"/>
    <col min="10493" max="10493" width="48.88671875" customWidth="1"/>
    <col min="10494" max="10494" width="16.5546875" customWidth="1"/>
    <col min="10495" max="10495" width="20.44140625" customWidth="1"/>
    <col min="10496" max="10496" width="17.33203125" customWidth="1"/>
    <col min="10497" max="10497" width="19.5546875" customWidth="1"/>
    <col min="10498" max="10498" width="8.88671875" customWidth="1"/>
    <col min="10499" max="10499" width="9.44140625" customWidth="1"/>
    <col min="10500" max="10500" width="10.109375" customWidth="1"/>
    <col min="10748" max="10748" width="9" customWidth="1"/>
    <col min="10749" max="10749" width="48.88671875" customWidth="1"/>
    <col min="10750" max="10750" width="16.5546875" customWidth="1"/>
    <col min="10751" max="10751" width="20.44140625" customWidth="1"/>
    <col min="10752" max="10752" width="17.33203125" customWidth="1"/>
    <col min="10753" max="10753" width="19.5546875" customWidth="1"/>
    <col min="10754" max="10754" width="8.88671875" customWidth="1"/>
    <col min="10755" max="10755" width="9.44140625" customWidth="1"/>
    <col min="10756" max="10756" width="10.109375" customWidth="1"/>
    <col min="11004" max="11004" width="9" customWidth="1"/>
    <col min="11005" max="11005" width="48.88671875" customWidth="1"/>
    <col min="11006" max="11006" width="16.5546875" customWidth="1"/>
    <col min="11007" max="11007" width="20.44140625" customWidth="1"/>
    <col min="11008" max="11008" width="17.33203125" customWidth="1"/>
    <col min="11009" max="11009" width="19.5546875" customWidth="1"/>
    <col min="11010" max="11010" width="8.88671875" customWidth="1"/>
    <col min="11011" max="11011" width="9.44140625" customWidth="1"/>
    <col min="11012" max="11012" width="10.109375" customWidth="1"/>
    <col min="11260" max="11260" width="9" customWidth="1"/>
    <col min="11261" max="11261" width="48.88671875" customWidth="1"/>
    <col min="11262" max="11262" width="16.5546875" customWidth="1"/>
    <col min="11263" max="11263" width="20.44140625" customWidth="1"/>
    <col min="11264" max="11264" width="17.33203125" customWidth="1"/>
    <col min="11265" max="11265" width="19.5546875" customWidth="1"/>
    <col min="11266" max="11266" width="8.88671875" customWidth="1"/>
    <col min="11267" max="11267" width="9.44140625" customWidth="1"/>
    <col min="11268" max="11268" width="10.109375" customWidth="1"/>
    <col min="11516" max="11516" width="9" customWidth="1"/>
    <col min="11517" max="11517" width="48.88671875" customWidth="1"/>
    <col min="11518" max="11518" width="16.5546875" customWidth="1"/>
    <col min="11519" max="11519" width="20.44140625" customWidth="1"/>
    <col min="11520" max="11520" width="17.33203125" customWidth="1"/>
    <col min="11521" max="11521" width="19.5546875" customWidth="1"/>
    <col min="11522" max="11522" width="8.88671875" customWidth="1"/>
    <col min="11523" max="11523" width="9.44140625" customWidth="1"/>
    <col min="11524" max="11524" width="10.109375" customWidth="1"/>
    <col min="11772" max="11772" width="9" customWidth="1"/>
    <col min="11773" max="11773" width="48.88671875" customWidth="1"/>
    <col min="11774" max="11774" width="16.5546875" customWidth="1"/>
    <col min="11775" max="11775" width="20.44140625" customWidth="1"/>
    <col min="11776" max="11776" width="17.33203125" customWidth="1"/>
    <col min="11777" max="11777" width="19.5546875" customWidth="1"/>
    <col min="11778" max="11778" width="8.88671875" customWidth="1"/>
    <col min="11779" max="11779" width="9.44140625" customWidth="1"/>
    <col min="11780" max="11780" width="10.109375" customWidth="1"/>
    <col min="12028" max="12028" width="9" customWidth="1"/>
    <col min="12029" max="12029" width="48.88671875" customWidth="1"/>
    <col min="12030" max="12030" width="16.5546875" customWidth="1"/>
    <col min="12031" max="12031" width="20.44140625" customWidth="1"/>
    <col min="12032" max="12032" width="17.33203125" customWidth="1"/>
    <col min="12033" max="12033" width="19.5546875" customWidth="1"/>
    <col min="12034" max="12034" width="8.88671875" customWidth="1"/>
    <col min="12035" max="12035" width="9.44140625" customWidth="1"/>
    <col min="12036" max="12036" width="10.109375" customWidth="1"/>
    <col min="12284" max="12284" width="9" customWidth="1"/>
    <col min="12285" max="12285" width="48.88671875" customWidth="1"/>
    <col min="12286" max="12286" width="16.5546875" customWidth="1"/>
    <col min="12287" max="12287" width="20.44140625" customWidth="1"/>
    <col min="12288" max="12288" width="17.33203125" customWidth="1"/>
    <col min="12289" max="12289" width="19.5546875" customWidth="1"/>
    <col min="12290" max="12290" width="8.88671875" customWidth="1"/>
    <col min="12291" max="12291" width="9.44140625" customWidth="1"/>
    <col min="12292" max="12292" width="10.109375" customWidth="1"/>
    <col min="12540" max="12540" width="9" customWidth="1"/>
    <col min="12541" max="12541" width="48.88671875" customWidth="1"/>
    <col min="12542" max="12542" width="16.5546875" customWidth="1"/>
    <col min="12543" max="12543" width="20.44140625" customWidth="1"/>
    <col min="12544" max="12544" width="17.33203125" customWidth="1"/>
    <col min="12545" max="12545" width="19.5546875" customWidth="1"/>
    <col min="12546" max="12546" width="8.88671875" customWidth="1"/>
    <col min="12547" max="12547" width="9.44140625" customWidth="1"/>
    <col min="12548" max="12548" width="10.109375" customWidth="1"/>
    <col min="12796" max="12796" width="9" customWidth="1"/>
    <col min="12797" max="12797" width="48.88671875" customWidth="1"/>
    <col min="12798" max="12798" width="16.5546875" customWidth="1"/>
    <col min="12799" max="12799" width="20.44140625" customWidth="1"/>
    <col min="12800" max="12800" width="17.33203125" customWidth="1"/>
    <col min="12801" max="12801" width="19.5546875" customWidth="1"/>
    <col min="12802" max="12802" width="8.88671875" customWidth="1"/>
    <col min="12803" max="12803" width="9.44140625" customWidth="1"/>
    <col min="12804" max="12804" width="10.109375" customWidth="1"/>
    <col min="13052" max="13052" width="9" customWidth="1"/>
    <col min="13053" max="13053" width="48.88671875" customWidth="1"/>
    <col min="13054" max="13054" width="16.5546875" customWidth="1"/>
    <col min="13055" max="13055" width="20.44140625" customWidth="1"/>
    <col min="13056" max="13056" width="17.33203125" customWidth="1"/>
    <col min="13057" max="13057" width="19.5546875" customWidth="1"/>
    <col min="13058" max="13058" width="8.88671875" customWidth="1"/>
    <col min="13059" max="13059" width="9.44140625" customWidth="1"/>
    <col min="13060" max="13060" width="10.109375" customWidth="1"/>
    <col min="13308" max="13308" width="9" customWidth="1"/>
    <col min="13309" max="13309" width="48.88671875" customWidth="1"/>
    <col min="13310" max="13310" width="16.5546875" customWidth="1"/>
    <col min="13311" max="13311" width="20.44140625" customWidth="1"/>
    <col min="13312" max="13312" width="17.33203125" customWidth="1"/>
    <col min="13313" max="13313" width="19.5546875" customWidth="1"/>
    <col min="13314" max="13314" width="8.88671875" customWidth="1"/>
    <col min="13315" max="13315" width="9.44140625" customWidth="1"/>
    <col min="13316" max="13316" width="10.109375" customWidth="1"/>
    <col min="13564" max="13564" width="9" customWidth="1"/>
    <col min="13565" max="13565" width="48.88671875" customWidth="1"/>
    <col min="13566" max="13566" width="16.5546875" customWidth="1"/>
    <col min="13567" max="13567" width="20.44140625" customWidth="1"/>
    <col min="13568" max="13568" width="17.33203125" customWidth="1"/>
    <col min="13569" max="13569" width="19.5546875" customWidth="1"/>
    <col min="13570" max="13570" width="8.88671875" customWidth="1"/>
    <col min="13571" max="13571" width="9.44140625" customWidth="1"/>
    <col min="13572" max="13572" width="10.109375" customWidth="1"/>
    <col min="13820" max="13820" width="9" customWidth="1"/>
    <col min="13821" max="13821" width="48.88671875" customWidth="1"/>
    <col min="13822" max="13822" width="16.5546875" customWidth="1"/>
    <col min="13823" max="13823" width="20.44140625" customWidth="1"/>
    <col min="13824" max="13824" width="17.33203125" customWidth="1"/>
    <col min="13825" max="13825" width="19.5546875" customWidth="1"/>
    <col min="13826" max="13826" width="8.88671875" customWidth="1"/>
    <col min="13827" max="13827" width="9.44140625" customWidth="1"/>
    <col min="13828" max="13828" width="10.109375" customWidth="1"/>
    <col min="14076" max="14076" width="9" customWidth="1"/>
    <col min="14077" max="14077" width="48.88671875" customWidth="1"/>
    <col min="14078" max="14078" width="16.5546875" customWidth="1"/>
    <col min="14079" max="14079" width="20.44140625" customWidth="1"/>
    <col min="14080" max="14080" width="17.33203125" customWidth="1"/>
    <col min="14081" max="14081" width="19.5546875" customWidth="1"/>
    <col min="14082" max="14082" width="8.88671875" customWidth="1"/>
    <col min="14083" max="14083" width="9.44140625" customWidth="1"/>
    <col min="14084" max="14084" width="10.109375" customWidth="1"/>
    <col min="14332" max="14332" width="9" customWidth="1"/>
    <col min="14333" max="14333" width="48.88671875" customWidth="1"/>
    <col min="14334" max="14334" width="16.5546875" customWidth="1"/>
    <col min="14335" max="14335" width="20.44140625" customWidth="1"/>
    <col min="14336" max="14336" width="17.33203125" customWidth="1"/>
    <col min="14337" max="14337" width="19.5546875" customWidth="1"/>
    <col min="14338" max="14338" width="8.88671875" customWidth="1"/>
    <col min="14339" max="14339" width="9.44140625" customWidth="1"/>
    <col min="14340" max="14340" width="10.109375" customWidth="1"/>
    <col min="14588" max="14588" width="9" customWidth="1"/>
    <col min="14589" max="14589" width="48.88671875" customWidth="1"/>
    <col min="14590" max="14590" width="16.5546875" customWidth="1"/>
    <col min="14591" max="14591" width="20.44140625" customWidth="1"/>
    <col min="14592" max="14592" width="17.33203125" customWidth="1"/>
    <col min="14593" max="14593" width="19.5546875" customWidth="1"/>
    <col min="14594" max="14594" width="8.88671875" customWidth="1"/>
    <col min="14595" max="14595" width="9.44140625" customWidth="1"/>
    <col min="14596" max="14596" width="10.109375" customWidth="1"/>
    <col min="14844" max="14844" width="9" customWidth="1"/>
    <col min="14845" max="14845" width="48.88671875" customWidth="1"/>
    <col min="14846" max="14846" width="16.5546875" customWidth="1"/>
    <col min="14847" max="14847" width="20.44140625" customWidth="1"/>
    <col min="14848" max="14848" width="17.33203125" customWidth="1"/>
    <col min="14849" max="14849" width="19.5546875" customWidth="1"/>
    <col min="14850" max="14850" width="8.88671875" customWidth="1"/>
    <col min="14851" max="14851" width="9.44140625" customWidth="1"/>
    <col min="14852" max="14852" width="10.109375" customWidth="1"/>
    <col min="15100" max="15100" width="9" customWidth="1"/>
    <col min="15101" max="15101" width="48.88671875" customWidth="1"/>
    <col min="15102" max="15102" width="16.5546875" customWidth="1"/>
    <col min="15103" max="15103" width="20.44140625" customWidth="1"/>
    <col min="15104" max="15104" width="17.33203125" customWidth="1"/>
    <col min="15105" max="15105" width="19.5546875" customWidth="1"/>
    <col min="15106" max="15106" width="8.88671875" customWidth="1"/>
    <col min="15107" max="15107" width="9.44140625" customWidth="1"/>
    <col min="15108" max="15108" width="10.109375" customWidth="1"/>
    <col min="15356" max="15356" width="9" customWidth="1"/>
    <col min="15357" max="15357" width="48.88671875" customWidth="1"/>
    <col min="15358" max="15358" width="16.5546875" customWidth="1"/>
    <col min="15359" max="15359" width="20.44140625" customWidth="1"/>
    <col min="15360" max="15360" width="17.33203125" customWidth="1"/>
    <col min="15361" max="15361" width="19.5546875" customWidth="1"/>
    <col min="15362" max="15362" width="8.88671875" customWidth="1"/>
    <col min="15363" max="15363" width="9.44140625" customWidth="1"/>
    <col min="15364" max="15364" width="10.109375" customWidth="1"/>
    <col min="15612" max="15612" width="9" customWidth="1"/>
    <col min="15613" max="15613" width="48.88671875" customWidth="1"/>
    <col min="15614" max="15614" width="16.5546875" customWidth="1"/>
    <col min="15615" max="15615" width="20.44140625" customWidth="1"/>
    <col min="15616" max="15616" width="17.33203125" customWidth="1"/>
    <col min="15617" max="15617" width="19.5546875" customWidth="1"/>
    <col min="15618" max="15618" width="8.88671875" customWidth="1"/>
    <col min="15619" max="15619" width="9.44140625" customWidth="1"/>
    <col min="15620" max="15620" width="10.109375" customWidth="1"/>
    <col min="15868" max="15868" width="9" customWidth="1"/>
    <col min="15869" max="15869" width="48.88671875" customWidth="1"/>
    <col min="15870" max="15870" width="16.5546875" customWidth="1"/>
    <col min="15871" max="15871" width="20.44140625" customWidth="1"/>
    <col min="15872" max="15872" width="17.33203125" customWidth="1"/>
    <col min="15873" max="15873" width="19.5546875" customWidth="1"/>
    <col min="15874" max="15874" width="8.88671875" customWidth="1"/>
    <col min="15875" max="15875" width="9.44140625" customWidth="1"/>
    <col min="15876" max="15876" width="10.109375" customWidth="1"/>
    <col min="16124" max="16124" width="9" customWidth="1"/>
    <col min="16125" max="16125" width="48.88671875" customWidth="1"/>
    <col min="16126" max="16126" width="16.5546875" customWidth="1"/>
    <col min="16127" max="16127" width="20.44140625" customWidth="1"/>
    <col min="16128" max="16128" width="17.33203125" customWidth="1"/>
    <col min="16129" max="16129" width="19.5546875" customWidth="1"/>
    <col min="16130" max="16130" width="8.88671875" customWidth="1"/>
    <col min="16131" max="16131" width="9.44140625" customWidth="1"/>
    <col min="16132" max="16132" width="10.109375" customWidth="1"/>
  </cols>
  <sheetData>
    <row r="1" spans="2:6" ht="16.8" customHeight="1" x14ac:dyDescent="0.3"/>
    <row r="2" spans="2:6" ht="27.75" customHeight="1" x14ac:dyDescent="0.3">
      <c r="B2" s="428"/>
      <c r="C2" s="428"/>
      <c r="D2" s="428"/>
      <c r="E2" s="429" t="s">
        <v>381</v>
      </c>
      <c r="F2" s="429"/>
    </row>
    <row r="3" spans="2:6" x14ac:dyDescent="0.3">
      <c r="B3" s="428"/>
      <c r="C3" s="428"/>
      <c r="D3" s="428"/>
      <c r="E3" s="429"/>
      <c r="F3" s="429"/>
    </row>
    <row r="4" spans="2:6" ht="25.5" customHeight="1" x14ac:dyDescent="0.3">
      <c r="B4" s="251" t="s">
        <v>0</v>
      </c>
      <c r="C4" s="251"/>
    </row>
    <row r="5" spans="2:6" x14ac:dyDescent="0.3">
      <c r="B5" s="421" t="s">
        <v>1</v>
      </c>
      <c r="C5" s="421"/>
      <c r="D5" s="421"/>
      <c r="E5" s="421"/>
      <c r="F5" s="421"/>
    </row>
    <row r="6" spans="2:6" x14ac:dyDescent="0.3">
      <c r="B6" s="252" t="s">
        <v>382</v>
      </c>
      <c r="C6" s="425"/>
      <c r="D6" s="426"/>
      <c r="E6" s="426"/>
      <c r="F6" s="427"/>
    </row>
    <row r="7" spans="2:6" x14ac:dyDescent="0.3">
      <c r="B7" s="253" t="s">
        <v>383</v>
      </c>
      <c r="C7" s="425"/>
      <c r="D7" s="426"/>
      <c r="E7" s="426"/>
      <c r="F7" s="427"/>
    </row>
    <row r="8" spans="2:6" x14ac:dyDescent="0.3">
      <c r="B8" s="254" t="s">
        <v>384</v>
      </c>
      <c r="C8" s="425"/>
      <c r="D8" s="426"/>
      <c r="E8" s="426"/>
      <c r="F8" s="427"/>
    </row>
    <row r="9" spans="2:6" x14ac:dyDescent="0.3">
      <c r="B9" s="254" t="s">
        <v>385</v>
      </c>
      <c r="C9" s="425"/>
      <c r="D9" s="426"/>
      <c r="E9" s="426"/>
      <c r="F9" s="427"/>
    </row>
    <row r="10" spans="2:6" x14ac:dyDescent="0.3">
      <c r="B10" s="254" t="s">
        <v>389</v>
      </c>
      <c r="C10" s="425"/>
      <c r="D10" s="426"/>
      <c r="E10" s="426"/>
      <c r="F10" s="427"/>
    </row>
    <row r="11" spans="2:6" x14ac:dyDescent="0.3">
      <c r="B11" s="254" t="s">
        <v>386</v>
      </c>
      <c r="C11" s="425"/>
      <c r="D11" s="426"/>
      <c r="E11" s="426"/>
      <c r="F11" s="427"/>
    </row>
    <row r="12" spans="2:6" x14ac:dyDescent="0.3">
      <c r="B12" s="254" t="s">
        <v>387</v>
      </c>
      <c r="C12" s="425"/>
      <c r="D12" s="426"/>
      <c r="E12" s="426"/>
      <c r="F12" s="427"/>
    </row>
    <row r="13" spans="2:6" x14ac:dyDescent="0.3">
      <c r="B13" s="254" t="s">
        <v>388</v>
      </c>
      <c r="C13" s="425"/>
      <c r="D13" s="426"/>
      <c r="E13" s="426"/>
      <c r="F13" s="427"/>
    </row>
    <row r="14" spans="2:6" x14ac:dyDescent="0.3">
      <c r="B14" s="254" t="s">
        <v>390</v>
      </c>
      <c r="C14" s="425"/>
      <c r="D14" s="426"/>
      <c r="E14" s="426"/>
      <c r="F14" s="427"/>
    </row>
    <row r="15" spans="2:6" x14ac:dyDescent="0.3">
      <c r="B15" s="254" t="s">
        <v>391</v>
      </c>
      <c r="C15" s="425"/>
      <c r="D15" s="426"/>
      <c r="E15" s="426"/>
      <c r="F15" s="427"/>
    </row>
    <row r="16" spans="2:6" x14ac:dyDescent="0.3">
      <c r="B16" s="255" t="s">
        <v>375</v>
      </c>
      <c r="C16" s="425"/>
      <c r="D16" s="426"/>
      <c r="E16" s="426"/>
      <c r="F16" s="427"/>
    </row>
    <row r="17" spans="2:6" x14ac:dyDescent="0.3">
      <c r="B17" s="252" t="s">
        <v>392</v>
      </c>
      <c r="C17" s="425"/>
      <c r="D17" s="426"/>
      <c r="E17" s="426"/>
      <c r="F17" s="427"/>
    </row>
    <row r="18" spans="2:6" x14ac:dyDescent="0.3">
      <c r="B18" s="254" t="s">
        <v>393</v>
      </c>
      <c r="C18" s="425"/>
      <c r="D18" s="426"/>
      <c r="E18" s="426"/>
      <c r="F18" s="427"/>
    </row>
    <row r="19" spans="2:6" x14ac:dyDescent="0.3">
      <c r="B19" s="254" t="s">
        <v>394</v>
      </c>
      <c r="C19" s="425"/>
      <c r="D19" s="426"/>
      <c r="E19" s="426"/>
      <c r="F19" s="427"/>
    </row>
    <row r="20" spans="2:6" x14ac:dyDescent="0.3">
      <c r="B20" s="254" t="s">
        <v>395</v>
      </c>
      <c r="C20" s="425"/>
      <c r="D20" s="426"/>
      <c r="E20" s="426"/>
      <c r="F20" s="427"/>
    </row>
    <row r="21" spans="2:6" x14ac:dyDescent="0.3">
      <c r="B21" s="254" t="s">
        <v>396</v>
      </c>
      <c r="C21" s="425"/>
      <c r="D21" s="426"/>
      <c r="E21" s="426"/>
      <c r="F21" s="427"/>
    </row>
    <row r="22" spans="2:6" x14ac:dyDescent="0.3">
      <c r="B22" s="252" t="s">
        <v>397</v>
      </c>
      <c r="C22" s="425"/>
      <c r="D22" s="426"/>
      <c r="E22" s="426"/>
      <c r="F22" s="427"/>
    </row>
    <row r="23" spans="2:6" x14ac:dyDescent="0.3">
      <c r="B23" s="252" t="s">
        <v>398</v>
      </c>
      <c r="C23" s="425"/>
      <c r="D23" s="426"/>
      <c r="E23" s="426"/>
      <c r="F23" s="427"/>
    </row>
    <row r="24" spans="2:6" x14ac:dyDescent="0.3">
      <c r="B24" s="254" t="s">
        <v>399</v>
      </c>
      <c r="C24" s="425"/>
      <c r="D24" s="426"/>
      <c r="E24" s="426"/>
      <c r="F24" s="427"/>
    </row>
    <row r="25" spans="2:6" x14ac:dyDescent="0.3">
      <c r="B25" s="254" t="s">
        <v>400</v>
      </c>
      <c r="C25" s="425"/>
      <c r="D25" s="426"/>
      <c r="E25" s="426"/>
      <c r="F25" s="427"/>
    </row>
    <row r="26" spans="2:6" x14ac:dyDescent="0.3">
      <c r="B26" s="254" t="s">
        <v>376</v>
      </c>
      <c r="C26" s="425"/>
      <c r="D26" s="426"/>
      <c r="E26" s="426"/>
      <c r="F26" s="427"/>
    </row>
    <row r="27" spans="2:6" x14ac:dyDescent="0.3">
      <c r="B27" s="252" t="s">
        <v>401</v>
      </c>
      <c r="C27" s="425"/>
      <c r="D27" s="426"/>
      <c r="E27" s="426"/>
      <c r="F27" s="427"/>
    </row>
    <row r="28" spans="2:6" x14ac:dyDescent="0.3">
      <c r="B28" s="256"/>
      <c r="C28" s="257"/>
      <c r="D28" s="257"/>
      <c r="E28" s="257"/>
      <c r="F28" s="257"/>
    </row>
    <row r="30" spans="2:6" x14ac:dyDescent="0.3">
      <c r="B30" s="421" t="s">
        <v>2</v>
      </c>
      <c r="C30" s="421"/>
      <c r="D30" s="421"/>
      <c r="E30" s="421"/>
      <c r="F30" s="421"/>
    </row>
    <row r="31" spans="2:6" x14ac:dyDescent="0.3">
      <c r="B31" s="258" t="s">
        <v>402</v>
      </c>
      <c r="C31" s="424"/>
      <c r="D31" s="424"/>
      <c r="E31" s="424"/>
      <c r="F31" s="424"/>
    </row>
    <row r="32" spans="2:6" x14ac:dyDescent="0.3">
      <c r="B32" s="260" t="s">
        <v>3</v>
      </c>
      <c r="C32" s="424"/>
      <c r="D32" s="424"/>
      <c r="E32" s="424"/>
      <c r="F32" s="424"/>
    </row>
    <row r="33" spans="2:6" x14ac:dyDescent="0.3">
      <c r="B33" s="261"/>
      <c r="C33" s="262"/>
      <c r="D33" s="262"/>
      <c r="E33" s="262"/>
      <c r="F33" s="262"/>
    </row>
    <row r="35" spans="2:6" x14ac:dyDescent="0.3">
      <c r="B35" s="421" t="s">
        <v>4</v>
      </c>
      <c r="C35" s="421"/>
      <c r="D35" s="421"/>
      <c r="E35" s="421"/>
      <c r="F35" s="421"/>
    </row>
    <row r="36" spans="2:6" x14ac:dyDescent="0.3">
      <c r="B36" s="258" t="s">
        <v>403</v>
      </c>
      <c r="C36" s="393"/>
      <c r="D36" s="394"/>
      <c r="E36" s="394"/>
      <c r="F36" s="395"/>
    </row>
    <row r="37" spans="2:6" x14ac:dyDescent="0.3">
      <c r="B37" s="263" t="s">
        <v>404</v>
      </c>
      <c r="C37" s="393"/>
      <c r="D37" s="394"/>
      <c r="E37" s="394"/>
      <c r="F37" s="395"/>
    </row>
    <row r="38" spans="2:6" x14ac:dyDescent="0.3">
      <c r="B38" s="263" t="s">
        <v>5</v>
      </c>
      <c r="C38" s="393"/>
      <c r="D38" s="394"/>
      <c r="E38" s="394"/>
      <c r="F38" s="395"/>
    </row>
    <row r="39" spans="2:6" x14ac:dyDescent="0.3">
      <c r="B39" s="264" t="s">
        <v>6</v>
      </c>
      <c r="C39" s="393"/>
      <c r="D39" s="394"/>
      <c r="E39" s="394"/>
      <c r="F39" s="395"/>
    </row>
    <row r="40" spans="2:6" x14ac:dyDescent="0.3">
      <c r="B40" s="263" t="s">
        <v>7</v>
      </c>
      <c r="C40" s="393"/>
      <c r="D40" s="394"/>
      <c r="E40" s="394"/>
      <c r="F40" s="395"/>
    </row>
    <row r="41" spans="2:6" x14ac:dyDescent="0.3">
      <c r="B41" s="264" t="s">
        <v>6</v>
      </c>
      <c r="C41" s="393"/>
      <c r="D41" s="394"/>
      <c r="E41" s="394"/>
      <c r="F41" s="395"/>
    </row>
    <row r="42" spans="2:6" x14ac:dyDescent="0.3">
      <c r="B42" s="263" t="s">
        <v>8</v>
      </c>
      <c r="C42" s="393"/>
      <c r="D42" s="394"/>
      <c r="E42" s="394"/>
      <c r="F42" s="395"/>
    </row>
    <row r="43" spans="2:6" x14ac:dyDescent="0.3">
      <c r="B43" s="264" t="s">
        <v>6</v>
      </c>
      <c r="C43" s="393"/>
      <c r="D43" s="394"/>
      <c r="E43" s="394"/>
      <c r="F43" s="395"/>
    </row>
    <row r="44" spans="2:6" x14ac:dyDescent="0.3">
      <c r="B44" s="256"/>
      <c r="C44" s="265"/>
      <c r="D44" s="265"/>
      <c r="E44" s="265"/>
      <c r="F44" s="265"/>
    </row>
    <row r="45" spans="2:6" x14ac:dyDescent="0.3">
      <c r="B45" s="266"/>
      <c r="C45" s="266"/>
      <c r="D45" s="266"/>
      <c r="E45" s="266"/>
      <c r="F45" s="266"/>
    </row>
    <row r="46" spans="2:6" ht="14.25" customHeight="1" x14ac:dyDescent="0.3">
      <c r="B46" s="421" t="s">
        <v>9</v>
      </c>
      <c r="C46" s="421"/>
      <c r="D46" s="421"/>
      <c r="E46" s="421"/>
      <c r="F46" s="421"/>
    </row>
    <row r="47" spans="2:6" x14ac:dyDescent="0.3">
      <c r="B47" s="267" t="s">
        <v>405</v>
      </c>
      <c r="C47" s="393"/>
      <c r="D47" s="394"/>
      <c r="E47" s="394"/>
      <c r="F47" s="395"/>
    </row>
    <row r="48" spans="2:6" x14ac:dyDescent="0.3">
      <c r="B48" s="268" t="s">
        <v>10</v>
      </c>
      <c r="C48" s="393"/>
      <c r="D48" s="394"/>
      <c r="E48" s="394"/>
      <c r="F48" s="395"/>
    </row>
    <row r="49" spans="2:6" ht="27.6" x14ac:dyDescent="0.3">
      <c r="B49" s="268" t="s">
        <v>11</v>
      </c>
      <c r="C49" s="393"/>
      <c r="D49" s="394"/>
      <c r="E49" s="394"/>
      <c r="F49" s="395"/>
    </row>
    <row r="50" spans="2:6" x14ac:dyDescent="0.3">
      <c r="B50" s="269" t="s">
        <v>406</v>
      </c>
      <c r="C50" s="393"/>
      <c r="D50" s="394"/>
      <c r="E50" s="394"/>
      <c r="F50" s="395"/>
    </row>
    <row r="51" spans="2:6" x14ac:dyDescent="0.3">
      <c r="B51" s="270"/>
      <c r="C51" s="265"/>
      <c r="D51" s="265"/>
      <c r="E51" s="265"/>
      <c r="F51" s="265"/>
    </row>
    <row r="53" spans="2:6" x14ac:dyDescent="0.3">
      <c r="B53" s="415" t="s">
        <v>409</v>
      </c>
      <c r="C53" s="416"/>
      <c r="D53" s="416"/>
      <c r="E53" s="416"/>
      <c r="F53" s="420"/>
    </row>
    <row r="54" spans="2:6" x14ac:dyDescent="0.3">
      <c r="B54" s="271" t="s">
        <v>407</v>
      </c>
      <c r="C54" s="272" t="s">
        <v>12</v>
      </c>
      <c r="D54" s="422" t="s">
        <v>13</v>
      </c>
      <c r="E54" s="423"/>
      <c r="F54" s="272" t="s">
        <v>408</v>
      </c>
    </row>
    <row r="55" spans="2:6" x14ac:dyDescent="0.3">
      <c r="B55" s="273" t="s">
        <v>410</v>
      </c>
      <c r="C55" s="274"/>
      <c r="D55" s="404"/>
      <c r="E55" s="405"/>
      <c r="F55" s="274"/>
    </row>
    <row r="56" spans="2:6" x14ac:dyDescent="0.3">
      <c r="B56" s="273" t="s">
        <v>411</v>
      </c>
      <c r="C56" s="274"/>
      <c r="D56" s="404"/>
      <c r="E56" s="405"/>
      <c r="F56" s="274"/>
    </row>
    <row r="57" spans="2:6" x14ac:dyDescent="0.3">
      <c r="B57" s="273" t="s">
        <v>412</v>
      </c>
      <c r="C57" s="274"/>
      <c r="D57" s="404"/>
      <c r="E57" s="405"/>
      <c r="F57" s="274"/>
    </row>
    <row r="58" spans="2:6" x14ac:dyDescent="0.3">
      <c r="B58" s="273" t="s">
        <v>470</v>
      </c>
      <c r="C58" s="274"/>
      <c r="D58" s="297"/>
      <c r="E58" s="298"/>
      <c r="F58" s="274"/>
    </row>
    <row r="59" spans="2:6" x14ac:dyDescent="0.3">
      <c r="B59" s="273" t="s">
        <v>413</v>
      </c>
      <c r="C59" s="274"/>
      <c r="D59" s="404"/>
      <c r="E59" s="405"/>
      <c r="F59" s="274"/>
    </row>
    <row r="60" spans="2:6" x14ac:dyDescent="0.3">
      <c r="B60" s="273" t="s">
        <v>377</v>
      </c>
      <c r="C60" s="274"/>
      <c r="D60" s="404"/>
      <c r="E60" s="405"/>
      <c r="F60" s="274"/>
    </row>
    <row r="61" spans="2:6" x14ac:dyDescent="0.3">
      <c r="B61" s="273" t="s">
        <v>27</v>
      </c>
      <c r="C61" s="274"/>
      <c r="D61" s="404"/>
      <c r="E61" s="405"/>
      <c r="F61" s="274"/>
    </row>
    <row r="63" spans="2:6" x14ac:dyDescent="0.3">
      <c r="B63" s="275" t="s">
        <v>15</v>
      </c>
      <c r="C63" s="275"/>
    </row>
    <row r="64" spans="2:6" x14ac:dyDescent="0.3">
      <c r="B64" s="415" t="s">
        <v>15</v>
      </c>
      <c r="C64" s="416"/>
      <c r="D64" s="417"/>
      <c r="E64" s="417"/>
      <c r="F64" s="418"/>
    </row>
    <row r="65" spans="2:6" x14ac:dyDescent="0.3">
      <c r="B65" s="276"/>
      <c r="C65" s="277" t="s">
        <v>414</v>
      </c>
      <c r="D65" s="277" t="s">
        <v>415</v>
      </c>
      <c r="E65" s="277" t="s">
        <v>416</v>
      </c>
      <c r="F65" s="277" t="s">
        <v>417</v>
      </c>
    </row>
    <row r="66" spans="2:6" x14ac:dyDescent="0.3">
      <c r="B66" s="259" t="s">
        <v>418</v>
      </c>
      <c r="C66" s="278"/>
      <c r="D66" s="278"/>
      <c r="E66" s="278"/>
      <c r="F66" s="274"/>
    </row>
    <row r="67" spans="2:6" x14ac:dyDescent="0.3">
      <c r="B67" s="259" t="s">
        <v>378</v>
      </c>
      <c r="C67" s="278"/>
      <c r="D67" s="278"/>
      <c r="E67" s="278"/>
      <c r="F67" s="274"/>
    </row>
    <row r="68" spans="2:6" ht="14.25" customHeight="1" x14ac:dyDescent="0.3">
      <c r="B68" s="279"/>
      <c r="C68" s="279"/>
      <c r="D68" s="280"/>
      <c r="E68" s="280"/>
      <c r="F68" s="280"/>
    </row>
    <row r="70" spans="2:6" x14ac:dyDescent="0.3">
      <c r="B70" s="419" t="s">
        <v>16</v>
      </c>
      <c r="C70" s="417"/>
      <c r="D70" s="417"/>
      <c r="E70" s="417"/>
      <c r="F70" s="418"/>
    </row>
    <row r="71" spans="2:6" x14ac:dyDescent="0.3">
      <c r="B71" s="281" t="s">
        <v>419</v>
      </c>
      <c r="C71" s="277" t="s">
        <v>414</v>
      </c>
      <c r="D71" s="277" t="s">
        <v>415</v>
      </c>
      <c r="E71" s="277" t="s">
        <v>416</v>
      </c>
      <c r="F71" s="277" t="s">
        <v>417</v>
      </c>
    </row>
    <row r="72" spans="2:6" x14ac:dyDescent="0.3">
      <c r="B72" s="278" t="s">
        <v>379</v>
      </c>
      <c r="C72" s="278"/>
      <c r="D72" s="278"/>
      <c r="E72" s="278"/>
      <c r="F72" s="274"/>
    </row>
    <row r="73" spans="2:6" x14ac:dyDescent="0.3">
      <c r="B73" s="278"/>
      <c r="C73" s="278"/>
      <c r="D73" s="278"/>
      <c r="E73" s="278"/>
      <c r="F73" s="274"/>
    </row>
    <row r="74" spans="2:6" x14ac:dyDescent="0.3">
      <c r="B74" s="278"/>
      <c r="C74" s="278"/>
      <c r="D74" s="278"/>
      <c r="E74" s="278"/>
      <c r="F74" s="274"/>
    </row>
    <row r="75" spans="2:6" x14ac:dyDescent="0.3">
      <c r="B75" s="278"/>
      <c r="C75" s="278"/>
      <c r="D75" s="278"/>
      <c r="E75" s="278"/>
      <c r="F75" s="274"/>
    </row>
    <row r="76" spans="2:6" x14ac:dyDescent="0.3">
      <c r="B76" s="280"/>
      <c r="C76" s="280"/>
      <c r="D76" s="280"/>
      <c r="E76" s="280"/>
      <c r="F76" s="280"/>
    </row>
    <row r="78" spans="2:6" x14ac:dyDescent="0.3">
      <c r="B78" s="415" t="s">
        <v>17</v>
      </c>
      <c r="C78" s="416"/>
      <c r="D78" s="416"/>
      <c r="E78" s="416"/>
      <c r="F78" s="420"/>
    </row>
    <row r="79" spans="2:6" x14ac:dyDescent="0.3">
      <c r="B79" s="282" t="s">
        <v>420</v>
      </c>
      <c r="C79" s="277" t="s">
        <v>414</v>
      </c>
      <c r="D79" s="277" t="s">
        <v>415</v>
      </c>
      <c r="E79" s="277" t="s">
        <v>416</v>
      </c>
      <c r="F79" s="277" t="s">
        <v>417</v>
      </c>
    </row>
    <row r="80" spans="2:6" x14ac:dyDescent="0.3">
      <c r="B80" s="278" t="s">
        <v>379</v>
      </c>
      <c r="C80" s="278"/>
      <c r="D80" s="278"/>
      <c r="E80" s="278"/>
      <c r="F80" s="274"/>
    </row>
    <row r="81" spans="2:6" ht="13.5" customHeight="1" x14ac:dyDescent="0.3">
      <c r="B81" s="278"/>
      <c r="C81" s="278"/>
      <c r="D81" s="278"/>
      <c r="E81" s="278"/>
      <c r="F81" s="274"/>
    </row>
    <row r="82" spans="2:6" x14ac:dyDescent="0.3">
      <c r="B82" s="278"/>
      <c r="C82" s="278"/>
      <c r="D82" s="278"/>
      <c r="E82" s="278"/>
      <c r="F82" s="274"/>
    </row>
    <row r="83" spans="2:6" x14ac:dyDescent="0.3">
      <c r="B83" s="278"/>
      <c r="C83" s="278"/>
      <c r="D83" s="278"/>
      <c r="E83" s="278"/>
      <c r="F83" s="274"/>
    </row>
    <row r="84" spans="2:6" x14ac:dyDescent="0.3">
      <c r="B84" s="280"/>
      <c r="C84" s="280"/>
      <c r="D84" s="280"/>
      <c r="E84" s="280"/>
      <c r="F84" s="280"/>
    </row>
    <row r="86" spans="2:6" x14ac:dyDescent="0.3">
      <c r="B86" s="421" t="s">
        <v>18</v>
      </c>
      <c r="C86" s="421"/>
      <c r="D86" s="421"/>
      <c r="E86" s="421"/>
      <c r="F86" s="421"/>
    </row>
    <row r="87" spans="2:6" x14ac:dyDescent="0.3">
      <c r="B87" s="406"/>
      <c r="C87" s="406"/>
      <c r="D87" s="406"/>
      <c r="E87" s="406"/>
      <c r="F87" s="406"/>
    </row>
    <row r="90" spans="2:6" x14ac:dyDescent="0.3">
      <c r="B90" s="419" t="s">
        <v>19</v>
      </c>
      <c r="C90" s="417"/>
      <c r="D90" s="417"/>
      <c r="E90" s="417"/>
      <c r="F90" s="418"/>
    </row>
    <row r="91" spans="2:6" x14ac:dyDescent="0.3">
      <c r="B91" s="277"/>
      <c r="C91" s="277" t="s">
        <v>414</v>
      </c>
      <c r="D91" s="277" t="s">
        <v>415</v>
      </c>
      <c r="E91" s="277" t="s">
        <v>416</v>
      </c>
      <c r="F91" s="277" t="s">
        <v>417</v>
      </c>
    </row>
    <row r="92" spans="2:6" x14ac:dyDescent="0.3">
      <c r="B92" s="278" t="s">
        <v>20</v>
      </c>
      <c r="C92" s="278"/>
      <c r="D92" s="278"/>
      <c r="E92" s="278"/>
      <c r="F92" s="274"/>
    </row>
    <row r="93" spans="2:6" x14ac:dyDescent="0.3">
      <c r="B93" s="295" t="s">
        <v>21</v>
      </c>
      <c r="C93" s="295"/>
      <c r="D93" s="295"/>
      <c r="E93" s="295"/>
      <c r="F93" s="296"/>
    </row>
    <row r="95" spans="2:6" x14ac:dyDescent="0.3">
      <c r="B95" s="275" t="s">
        <v>421</v>
      </c>
      <c r="C95" s="275"/>
    </row>
    <row r="96" spans="2:6" x14ac:dyDescent="0.3">
      <c r="B96" s="362" t="s">
        <v>22</v>
      </c>
      <c r="C96" s="363"/>
      <c r="D96" s="363"/>
      <c r="E96" s="363"/>
      <c r="F96" s="364"/>
    </row>
    <row r="97" spans="2:6" x14ac:dyDescent="0.3">
      <c r="B97" s="264" t="s">
        <v>422</v>
      </c>
      <c r="C97" s="283"/>
      <c r="D97" s="365" t="s">
        <v>24</v>
      </c>
      <c r="E97" s="365"/>
      <c r="F97" s="283"/>
    </row>
    <row r="98" spans="2:6" x14ac:dyDescent="0.3">
      <c r="B98" s="264" t="s">
        <v>23</v>
      </c>
      <c r="C98" s="283"/>
      <c r="D98" s="365" t="s">
        <v>424</v>
      </c>
      <c r="E98" s="365"/>
      <c r="F98" s="283"/>
    </row>
    <row r="99" spans="2:6" ht="14.4" customHeight="1" x14ac:dyDescent="0.3">
      <c r="B99" s="264" t="s">
        <v>14</v>
      </c>
      <c r="C99" s="283"/>
      <c r="D99" s="365" t="s">
        <v>425</v>
      </c>
      <c r="E99" s="365"/>
      <c r="F99" s="283"/>
    </row>
    <row r="100" spans="2:6" x14ac:dyDescent="0.3">
      <c r="B100" s="264" t="s">
        <v>423</v>
      </c>
      <c r="C100" s="283"/>
      <c r="D100" s="365" t="s">
        <v>426</v>
      </c>
      <c r="E100" s="365"/>
      <c r="F100" s="283"/>
    </row>
    <row r="101" spans="2:6" x14ac:dyDescent="0.3">
      <c r="B101" s="284"/>
      <c r="C101" s="284"/>
      <c r="D101" s="284"/>
      <c r="F101" s="284"/>
    </row>
    <row r="102" spans="2:6" ht="17.25" customHeight="1" x14ac:dyDescent="0.3"/>
    <row r="103" spans="2:6" x14ac:dyDescent="0.3">
      <c r="B103" s="421" t="s">
        <v>427</v>
      </c>
      <c r="C103" s="421"/>
      <c r="D103" s="421"/>
      <c r="E103" s="421"/>
      <c r="F103" s="421"/>
    </row>
    <row r="104" spans="2:6" x14ac:dyDescent="0.3">
      <c r="B104" s="393" t="s">
        <v>379</v>
      </c>
      <c r="C104" s="394"/>
      <c r="D104" s="394"/>
      <c r="E104" s="394"/>
      <c r="F104" s="395"/>
    </row>
    <row r="105" spans="2:6" x14ac:dyDescent="0.3">
      <c r="B105" s="393"/>
      <c r="C105" s="394"/>
      <c r="D105" s="394"/>
      <c r="E105" s="394"/>
      <c r="F105" s="395"/>
    </row>
    <row r="106" spans="2:6" x14ac:dyDescent="0.3">
      <c r="B106" s="393"/>
      <c r="C106" s="394"/>
      <c r="D106" s="394"/>
      <c r="E106" s="394"/>
      <c r="F106" s="395"/>
    </row>
    <row r="107" spans="2:6" x14ac:dyDescent="0.3">
      <c r="B107" s="393"/>
      <c r="C107" s="394"/>
      <c r="D107" s="394"/>
      <c r="E107" s="394"/>
      <c r="F107" s="395"/>
    </row>
    <row r="108" spans="2:6" x14ac:dyDescent="0.3">
      <c r="B108" s="393"/>
      <c r="C108" s="394"/>
      <c r="D108" s="394"/>
      <c r="E108" s="394"/>
      <c r="F108" s="395"/>
    </row>
    <row r="109" spans="2:6" x14ac:dyDescent="0.3">
      <c r="B109" s="280"/>
      <c r="C109" s="280"/>
      <c r="D109" s="280"/>
      <c r="E109" s="280"/>
      <c r="F109" s="280"/>
    </row>
    <row r="110" spans="2:6" x14ac:dyDescent="0.3">
      <c r="B110" s="411" t="s">
        <v>428</v>
      </c>
      <c r="C110" s="411"/>
      <c r="D110" s="411"/>
      <c r="E110" s="411"/>
      <c r="F110" s="411"/>
    </row>
    <row r="111" spans="2:6" ht="17.25" customHeight="1" x14ac:dyDescent="0.3">
      <c r="B111" s="412" t="s">
        <v>429</v>
      </c>
      <c r="C111" s="413"/>
      <c r="D111" s="414" t="s">
        <v>430</v>
      </c>
      <c r="E111" s="414"/>
      <c r="F111" s="414"/>
    </row>
    <row r="112" spans="2:6" x14ac:dyDescent="0.3">
      <c r="B112" s="393"/>
      <c r="C112" s="395"/>
      <c r="D112" s="410"/>
      <c r="E112" s="410"/>
      <c r="F112" s="410"/>
    </row>
    <row r="113" spans="2:6" x14ac:dyDescent="0.3">
      <c r="B113" s="393"/>
      <c r="C113" s="395"/>
      <c r="D113" s="410"/>
      <c r="E113" s="410"/>
      <c r="F113" s="410"/>
    </row>
    <row r="114" spans="2:6" x14ac:dyDescent="0.3">
      <c r="B114" s="393"/>
      <c r="C114" s="395"/>
      <c r="D114" s="410"/>
      <c r="E114" s="410"/>
      <c r="F114" s="410"/>
    </row>
    <row r="115" spans="2:6" x14ac:dyDescent="0.3">
      <c r="B115" s="280"/>
      <c r="C115" s="280"/>
      <c r="D115" s="280"/>
      <c r="E115" s="280"/>
      <c r="F115" s="280"/>
    </row>
    <row r="116" spans="2:6" x14ac:dyDescent="0.3">
      <c r="B116" s="411" t="s">
        <v>455</v>
      </c>
      <c r="C116" s="411"/>
      <c r="D116" s="411"/>
      <c r="E116" s="411"/>
      <c r="F116" s="411"/>
    </row>
    <row r="117" spans="2:6" x14ac:dyDescent="0.3">
      <c r="B117" s="412" t="s">
        <v>454</v>
      </c>
      <c r="C117" s="413"/>
      <c r="D117" s="412" t="s">
        <v>431</v>
      </c>
      <c r="E117" s="413"/>
      <c r="F117" s="285" t="s">
        <v>432</v>
      </c>
    </row>
    <row r="118" spans="2:6" x14ac:dyDescent="0.3">
      <c r="B118" s="393"/>
      <c r="C118" s="395"/>
      <c r="D118" s="393"/>
      <c r="E118" s="395"/>
      <c r="F118" s="286"/>
    </row>
    <row r="119" spans="2:6" x14ac:dyDescent="0.3">
      <c r="B119" s="393"/>
      <c r="C119" s="395"/>
      <c r="D119" s="393"/>
      <c r="E119" s="395"/>
      <c r="F119" s="286"/>
    </row>
    <row r="120" spans="2:6" x14ac:dyDescent="0.3">
      <c r="B120" s="393"/>
      <c r="C120" s="395"/>
      <c r="D120" s="393"/>
      <c r="E120" s="395"/>
      <c r="F120" s="286"/>
    </row>
    <row r="121" spans="2:6" x14ac:dyDescent="0.3">
      <c r="B121" s="393"/>
      <c r="C121" s="395"/>
      <c r="D121" s="393"/>
      <c r="E121" s="395"/>
      <c r="F121" s="286"/>
    </row>
    <row r="122" spans="2:6" x14ac:dyDescent="0.3">
      <c r="B122" s="280"/>
      <c r="C122" s="280"/>
      <c r="D122" s="280"/>
      <c r="E122" s="280"/>
      <c r="F122" s="280"/>
    </row>
    <row r="123" spans="2:6" x14ac:dyDescent="0.3">
      <c r="B123" s="389" t="s">
        <v>26</v>
      </c>
      <c r="C123" s="389"/>
      <c r="D123" s="389"/>
      <c r="E123" s="389"/>
      <c r="F123" s="389"/>
    </row>
    <row r="124" spans="2:6" x14ac:dyDescent="0.3">
      <c r="B124" s="287" t="s">
        <v>433</v>
      </c>
      <c r="C124" s="407"/>
      <c r="D124" s="408"/>
      <c r="E124" s="408"/>
      <c r="F124" s="409"/>
    </row>
    <row r="125" spans="2:6" x14ac:dyDescent="0.3">
      <c r="B125" s="287" t="s">
        <v>434</v>
      </c>
      <c r="C125" s="407"/>
      <c r="D125" s="408"/>
      <c r="E125" s="408"/>
      <c r="F125" s="409"/>
    </row>
    <row r="126" spans="2:6" x14ac:dyDescent="0.3">
      <c r="B126" s="280"/>
      <c r="C126" s="280"/>
      <c r="D126" s="280"/>
      <c r="E126" s="280"/>
      <c r="F126" s="280"/>
    </row>
    <row r="127" spans="2:6" x14ac:dyDescent="0.3">
      <c r="B127" s="288" t="s">
        <v>28</v>
      </c>
      <c r="C127" s="288"/>
      <c r="D127" s="280"/>
      <c r="E127" s="280"/>
      <c r="F127" s="280"/>
    </row>
    <row r="128" spans="2:6" x14ac:dyDescent="0.3">
      <c r="B128" s="399" t="s">
        <v>28</v>
      </c>
      <c r="C128" s="400"/>
      <c r="D128" s="400"/>
      <c r="E128" s="400"/>
      <c r="F128" s="401"/>
    </row>
    <row r="129" spans="2:6" ht="43.2" customHeight="1" x14ac:dyDescent="0.3">
      <c r="B129" s="299" t="s">
        <v>25</v>
      </c>
      <c r="C129" s="300" t="s">
        <v>435</v>
      </c>
      <c r="D129" s="300" t="s">
        <v>436</v>
      </c>
      <c r="E129" s="402" t="s">
        <v>29</v>
      </c>
      <c r="F129" s="403"/>
    </row>
    <row r="130" spans="2:6" ht="29.4" customHeight="1" x14ac:dyDescent="0.3">
      <c r="B130" s="289" t="s">
        <v>437</v>
      </c>
      <c r="C130" s="274"/>
      <c r="D130" s="274"/>
      <c r="E130" s="404"/>
      <c r="F130" s="405"/>
    </row>
    <row r="131" spans="2:6" ht="31.8" customHeight="1" x14ac:dyDescent="0.3">
      <c r="B131" s="289" t="s">
        <v>438</v>
      </c>
      <c r="C131" s="274"/>
      <c r="D131" s="274"/>
      <c r="E131" s="404"/>
      <c r="F131" s="405"/>
    </row>
    <row r="132" spans="2:6" ht="29.4" customHeight="1" x14ac:dyDescent="0.3">
      <c r="B132" s="289" t="s">
        <v>439</v>
      </c>
      <c r="C132" s="274"/>
      <c r="D132" s="274"/>
      <c r="E132" s="404"/>
      <c r="F132" s="405"/>
    </row>
    <row r="133" spans="2:6" ht="25.2" customHeight="1" x14ac:dyDescent="0.3">
      <c r="B133" s="289" t="s">
        <v>440</v>
      </c>
      <c r="C133" s="274"/>
      <c r="D133" s="274"/>
      <c r="E133" s="404"/>
      <c r="F133" s="405"/>
    </row>
    <row r="134" spans="2:6" ht="28.8" customHeight="1" x14ac:dyDescent="0.3">
      <c r="B134" s="289" t="s">
        <v>441</v>
      </c>
      <c r="C134" s="274"/>
      <c r="D134" s="274"/>
      <c r="E134" s="404"/>
      <c r="F134" s="405"/>
    </row>
    <row r="135" spans="2:6" ht="30.6" customHeight="1" x14ac:dyDescent="0.3">
      <c r="B135" s="289" t="s">
        <v>442</v>
      </c>
      <c r="C135" s="283"/>
      <c r="D135" s="283"/>
      <c r="E135" s="404"/>
      <c r="F135" s="405"/>
    </row>
    <row r="136" spans="2:6" ht="39.6" x14ac:dyDescent="0.3">
      <c r="B136" s="274" t="s">
        <v>443</v>
      </c>
      <c r="C136" s="274"/>
      <c r="D136" s="274"/>
      <c r="E136" s="406"/>
      <c r="F136" s="406"/>
    </row>
    <row r="137" spans="2:6" ht="30.6" customHeight="1" x14ac:dyDescent="0.3">
      <c r="B137" s="280"/>
      <c r="C137" s="280"/>
      <c r="D137" s="280"/>
      <c r="E137" s="280"/>
      <c r="F137" s="280"/>
    </row>
    <row r="138" spans="2:6" ht="18.600000000000001" customHeight="1" x14ac:dyDescent="0.3">
      <c r="B138" s="389" t="s">
        <v>445</v>
      </c>
      <c r="C138" s="389"/>
      <c r="D138" s="389"/>
      <c r="E138" s="389"/>
      <c r="F138" s="389"/>
    </row>
    <row r="139" spans="2:6" ht="24.6" customHeight="1" x14ac:dyDescent="0.3">
      <c r="B139" s="301" t="s">
        <v>431</v>
      </c>
      <c r="C139" s="302" t="s">
        <v>435</v>
      </c>
      <c r="D139" s="390" t="s">
        <v>446</v>
      </c>
      <c r="E139" s="391"/>
      <c r="F139" s="392"/>
    </row>
    <row r="140" spans="2:6" ht="63.6" customHeight="1" x14ac:dyDescent="0.3">
      <c r="B140" s="290" t="s">
        <v>469</v>
      </c>
      <c r="C140" s="274"/>
      <c r="D140" s="393"/>
      <c r="E140" s="394"/>
      <c r="F140" s="395"/>
    </row>
    <row r="141" spans="2:6" ht="61.8" customHeight="1" x14ac:dyDescent="0.3">
      <c r="B141" s="290" t="s">
        <v>447</v>
      </c>
      <c r="C141" s="274"/>
      <c r="D141" s="393"/>
      <c r="E141" s="394"/>
      <c r="F141" s="395"/>
    </row>
    <row r="142" spans="2:6" ht="63" customHeight="1" x14ac:dyDescent="0.3">
      <c r="B142" s="290" t="s">
        <v>444</v>
      </c>
      <c r="C142" s="274"/>
      <c r="D142" s="393"/>
      <c r="E142" s="394"/>
      <c r="F142" s="395"/>
    </row>
    <row r="143" spans="2:6" ht="45.6" customHeight="1" x14ac:dyDescent="0.3">
      <c r="B143" s="290" t="s">
        <v>448</v>
      </c>
      <c r="C143" s="274"/>
      <c r="D143" s="393"/>
      <c r="E143" s="394"/>
      <c r="F143" s="395"/>
    </row>
    <row r="144" spans="2:6" x14ac:dyDescent="0.3">
      <c r="B144" s="280"/>
      <c r="C144" s="280"/>
      <c r="D144" s="280"/>
      <c r="E144" s="280"/>
      <c r="F144" s="280"/>
    </row>
    <row r="145" spans="2:6" ht="24" customHeight="1" x14ac:dyDescent="0.3">
      <c r="B145" s="389" t="s">
        <v>459</v>
      </c>
      <c r="C145" s="389"/>
      <c r="D145" s="389"/>
      <c r="E145" s="389"/>
      <c r="F145" s="389"/>
    </row>
    <row r="146" spans="2:6" ht="27.6" x14ac:dyDescent="0.3">
      <c r="B146" s="303" t="s">
        <v>431</v>
      </c>
      <c r="C146" s="304" t="s">
        <v>449</v>
      </c>
      <c r="D146" s="396" t="s">
        <v>450</v>
      </c>
      <c r="E146" s="397"/>
      <c r="F146" s="398"/>
    </row>
    <row r="147" spans="2:6" ht="65.400000000000006" customHeight="1" x14ac:dyDescent="0.3">
      <c r="B147" s="291" t="s">
        <v>451</v>
      </c>
      <c r="C147" s="274"/>
      <c r="D147" s="382" t="s">
        <v>453</v>
      </c>
      <c r="E147" s="383"/>
      <c r="F147" s="384"/>
    </row>
    <row r="148" spans="2:6" ht="48" customHeight="1" x14ac:dyDescent="0.3">
      <c r="B148" s="291" t="s">
        <v>452</v>
      </c>
      <c r="C148" s="292"/>
      <c r="D148" s="382"/>
      <c r="E148" s="383"/>
      <c r="F148" s="384"/>
    </row>
    <row r="149" spans="2:6" ht="46.8" customHeight="1" x14ac:dyDescent="0.3">
      <c r="B149" s="291" t="s">
        <v>456</v>
      </c>
      <c r="C149" s="274"/>
      <c r="D149" s="382"/>
      <c r="E149" s="383"/>
      <c r="F149" s="384"/>
    </row>
    <row r="150" spans="2:6" ht="37.200000000000003" customHeight="1" x14ac:dyDescent="0.3">
      <c r="B150" s="291" t="s">
        <v>457</v>
      </c>
      <c r="C150" s="292"/>
      <c r="D150" s="382" t="s">
        <v>458</v>
      </c>
      <c r="E150" s="383" t="s">
        <v>380</v>
      </c>
      <c r="F150" s="384"/>
    </row>
    <row r="151" spans="2:6" ht="16.2" customHeight="1" x14ac:dyDescent="0.3">
      <c r="B151" s="385" t="s">
        <v>460</v>
      </c>
      <c r="C151" s="385"/>
      <c r="D151" s="385"/>
      <c r="E151" s="385"/>
      <c r="F151" s="385"/>
    </row>
    <row r="152" spans="2:6" ht="49.2" customHeight="1" x14ac:dyDescent="0.3">
      <c r="B152" s="291" t="s">
        <v>461</v>
      </c>
      <c r="C152" s="286"/>
      <c r="D152" s="386"/>
      <c r="E152" s="387"/>
      <c r="F152" s="388"/>
    </row>
    <row r="153" spans="2:6" ht="47.4" customHeight="1" x14ac:dyDescent="0.3">
      <c r="B153" s="291" t="s">
        <v>462</v>
      </c>
      <c r="C153" s="293"/>
      <c r="D153" s="386"/>
      <c r="E153" s="387"/>
      <c r="F153" s="388"/>
    </row>
    <row r="154" spans="2:6" ht="43.8" customHeight="1" x14ac:dyDescent="0.3">
      <c r="B154" s="291" t="s">
        <v>463</v>
      </c>
      <c r="C154" s="286"/>
      <c r="D154" s="386"/>
      <c r="E154" s="387"/>
      <c r="F154" s="388"/>
    </row>
    <row r="155" spans="2:6" ht="54" customHeight="1" x14ac:dyDescent="0.3">
      <c r="B155" s="291" t="s">
        <v>464</v>
      </c>
      <c r="C155" s="286"/>
      <c r="D155" s="386"/>
      <c r="E155" s="387"/>
      <c r="F155" s="388"/>
    </row>
    <row r="156" spans="2:6" x14ac:dyDescent="0.3">
      <c r="B156" s="280"/>
      <c r="C156" s="280"/>
      <c r="D156" s="280"/>
      <c r="E156" s="280"/>
      <c r="F156" s="280"/>
    </row>
    <row r="157" spans="2:6" x14ac:dyDescent="0.3">
      <c r="B157" s="294" t="s">
        <v>30</v>
      </c>
      <c r="C157" s="294"/>
      <c r="D157" s="280"/>
      <c r="E157" s="280"/>
      <c r="F157" s="280"/>
    </row>
    <row r="158" spans="2:6" x14ac:dyDescent="0.3">
      <c r="B158" s="291" t="s">
        <v>35</v>
      </c>
      <c r="C158" s="369"/>
      <c r="D158" s="370"/>
      <c r="E158" s="370"/>
      <c r="F158" s="371"/>
    </row>
    <row r="159" spans="2:6" x14ac:dyDescent="0.3">
      <c r="B159" s="291" t="s">
        <v>31</v>
      </c>
      <c r="C159" s="369"/>
      <c r="D159" s="370"/>
      <c r="E159" s="370"/>
      <c r="F159" s="371"/>
    </row>
    <row r="160" spans="2:6" ht="26.25" customHeight="1" x14ac:dyDescent="0.3">
      <c r="B160" s="291" t="s">
        <v>32</v>
      </c>
      <c r="C160" s="369"/>
      <c r="D160" s="370"/>
      <c r="E160" s="370"/>
      <c r="F160" s="371"/>
    </row>
    <row r="161" spans="2:6" ht="21" customHeight="1" x14ac:dyDescent="0.3">
      <c r="B161" s="280"/>
      <c r="C161" s="280"/>
      <c r="D161" s="280"/>
      <c r="E161" s="280"/>
      <c r="F161" s="280"/>
    </row>
    <row r="162" spans="2:6" ht="26.25" customHeight="1" x14ac:dyDescent="0.3">
      <c r="B162" s="294" t="s">
        <v>465</v>
      </c>
      <c r="C162" s="294"/>
      <c r="D162" s="280"/>
      <c r="E162" s="280"/>
      <c r="F162" s="280"/>
    </row>
    <row r="163" spans="2:6" ht="29.4" customHeight="1" x14ac:dyDescent="0.3">
      <c r="B163" s="366" t="s">
        <v>33</v>
      </c>
      <c r="C163" s="367"/>
      <c r="D163" s="367"/>
      <c r="E163" s="367"/>
      <c r="F163" s="368"/>
    </row>
    <row r="164" spans="2:6" ht="24" customHeight="1" x14ac:dyDescent="0.3">
      <c r="B164" s="280"/>
      <c r="C164" s="280"/>
      <c r="D164" s="280"/>
      <c r="E164" s="280"/>
      <c r="F164" s="280"/>
    </row>
    <row r="165" spans="2:6" x14ac:dyDescent="0.3">
      <c r="B165" s="354" t="s">
        <v>34</v>
      </c>
      <c r="C165" s="372" t="s">
        <v>31</v>
      </c>
      <c r="D165" s="357"/>
      <c r="E165" s="357" t="s">
        <v>467</v>
      </c>
      <c r="F165" s="357"/>
    </row>
    <row r="166" spans="2:6" x14ac:dyDescent="0.3">
      <c r="B166" s="354"/>
      <c r="C166" s="373"/>
      <c r="D166" s="357"/>
      <c r="E166" s="357"/>
      <c r="F166" s="357"/>
    </row>
    <row r="167" spans="2:6" x14ac:dyDescent="0.3">
      <c r="B167" s="374" t="s">
        <v>36</v>
      </c>
      <c r="C167" s="375"/>
      <c r="D167" s="375"/>
      <c r="E167" s="375"/>
      <c r="F167" s="376"/>
    </row>
    <row r="168" spans="2:6" x14ac:dyDescent="0.3">
      <c r="B168" s="374"/>
      <c r="C168" s="377"/>
      <c r="D168" s="377"/>
      <c r="E168" s="377"/>
      <c r="F168" s="378"/>
    </row>
    <row r="169" spans="2:6" ht="4.2" customHeight="1" x14ac:dyDescent="0.3">
      <c r="B169" s="374"/>
      <c r="C169" s="377"/>
      <c r="D169" s="377"/>
      <c r="E169" s="377"/>
      <c r="F169" s="378"/>
    </row>
    <row r="170" spans="2:6" hidden="1" x14ac:dyDescent="0.3">
      <c r="B170" s="374"/>
      <c r="C170" s="377"/>
      <c r="D170" s="377"/>
      <c r="E170" s="377"/>
      <c r="F170" s="378"/>
    </row>
    <row r="171" spans="2:6" ht="1.2" customHeight="1" x14ac:dyDescent="0.3">
      <c r="B171" s="379"/>
      <c r="C171" s="380"/>
      <c r="D171" s="380"/>
      <c r="E171" s="380"/>
      <c r="F171" s="381"/>
    </row>
    <row r="172" spans="2:6" x14ac:dyDescent="0.3">
      <c r="B172" s="280"/>
      <c r="C172" s="280"/>
      <c r="D172" s="280"/>
      <c r="E172" s="280"/>
      <c r="F172" s="280"/>
    </row>
    <row r="173" spans="2:6" x14ac:dyDescent="0.3">
      <c r="B173" s="354" t="s">
        <v>466</v>
      </c>
      <c r="C173" s="355"/>
      <c r="D173" s="355"/>
      <c r="E173" s="357" t="s">
        <v>35</v>
      </c>
      <c r="F173" s="357"/>
    </row>
    <row r="174" spans="2:6" x14ac:dyDescent="0.3">
      <c r="B174" s="354"/>
      <c r="C174" s="356"/>
      <c r="D174" s="356"/>
      <c r="E174" s="357"/>
      <c r="F174" s="357"/>
    </row>
    <row r="175" spans="2:6" x14ac:dyDescent="0.3">
      <c r="B175" s="358" t="s">
        <v>37</v>
      </c>
      <c r="C175" s="358"/>
      <c r="D175" s="358"/>
      <c r="E175" s="360" t="s">
        <v>38</v>
      </c>
      <c r="F175" s="360"/>
    </row>
    <row r="176" spans="2:6" ht="16.5" customHeight="1" x14ac:dyDescent="0.3">
      <c r="B176" s="359"/>
      <c r="C176" s="359"/>
      <c r="D176" s="359"/>
      <c r="E176" s="361"/>
      <c r="F176" s="361"/>
    </row>
    <row r="177" spans="2:6" x14ac:dyDescent="0.3">
      <c r="B177" s="361" t="s">
        <v>39</v>
      </c>
      <c r="C177" s="361"/>
      <c r="D177" s="361"/>
      <c r="E177" s="361"/>
      <c r="F177" s="361"/>
    </row>
    <row r="178" spans="2:6" ht="10.199999999999999" customHeight="1" x14ac:dyDescent="0.3">
      <c r="B178" s="361"/>
      <c r="C178" s="361"/>
      <c r="D178" s="361"/>
      <c r="E178" s="361"/>
      <c r="F178" s="361"/>
    </row>
    <row r="179" spans="2:6" hidden="1" x14ac:dyDescent="0.3">
      <c r="B179" s="361"/>
      <c r="C179" s="361"/>
      <c r="D179" s="361"/>
      <c r="E179" s="361"/>
      <c r="F179" s="361"/>
    </row>
    <row r="180" spans="2:6" ht="12.6" customHeight="1" x14ac:dyDescent="0.3">
      <c r="B180" s="361"/>
      <c r="C180" s="361"/>
      <c r="D180" s="361"/>
      <c r="E180" s="361"/>
      <c r="F180" s="361"/>
    </row>
    <row r="181" spans="2:6" ht="27" x14ac:dyDescent="0.3">
      <c r="B181" s="294" t="s">
        <v>468</v>
      </c>
      <c r="C181" s="280"/>
      <c r="D181" s="280"/>
      <c r="E181" s="280"/>
      <c r="F181" s="280"/>
    </row>
    <row r="182" spans="2:6" x14ac:dyDescent="0.3">
      <c r="B182" s="280"/>
      <c r="C182" s="280"/>
      <c r="D182" s="280"/>
      <c r="E182" s="280"/>
      <c r="F182" s="280"/>
    </row>
  </sheetData>
  <mergeCells count="134">
    <mergeCell ref="B87:F87"/>
    <mergeCell ref="B90:F90"/>
    <mergeCell ref="D97:E97"/>
    <mergeCell ref="D100:E100"/>
    <mergeCell ref="B103:F103"/>
    <mergeCell ref="B104:F104"/>
    <mergeCell ref="B2:D3"/>
    <mergeCell ref="E2:F3"/>
    <mergeCell ref="B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B30:F30"/>
    <mergeCell ref="C31:F31"/>
    <mergeCell ref="C32:F32"/>
    <mergeCell ref="B35:F35"/>
    <mergeCell ref="C36:F36"/>
    <mergeCell ref="C37:F37"/>
    <mergeCell ref="C38:F38"/>
    <mergeCell ref="C39:F39"/>
    <mergeCell ref="C40:F40"/>
    <mergeCell ref="C41:F41"/>
    <mergeCell ref="C42:F42"/>
    <mergeCell ref="C43:F43"/>
    <mergeCell ref="B46:F46"/>
    <mergeCell ref="C47:F47"/>
    <mergeCell ref="C48:F48"/>
    <mergeCell ref="C49:F49"/>
    <mergeCell ref="C50:F50"/>
    <mergeCell ref="B53:F53"/>
    <mergeCell ref="D54:E54"/>
    <mergeCell ref="D55:E55"/>
    <mergeCell ref="D56:E56"/>
    <mergeCell ref="D57:E57"/>
    <mergeCell ref="D59:E59"/>
    <mergeCell ref="D60:E60"/>
    <mergeCell ref="D61:E61"/>
    <mergeCell ref="B64:F64"/>
    <mergeCell ref="B70:F70"/>
    <mergeCell ref="B78:F78"/>
    <mergeCell ref="B86:F86"/>
    <mergeCell ref="B105:F105"/>
    <mergeCell ref="B106:F106"/>
    <mergeCell ref="B107:F107"/>
    <mergeCell ref="B108:F108"/>
    <mergeCell ref="B110:F110"/>
    <mergeCell ref="B111:C111"/>
    <mergeCell ref="D111:F111"/>
    <mergeCell ref="B112:C112"/>
    <mergeCell ref="D112:F112"/>
    <mergeCell ref="B113:C113"/>
    <mergeCell ref="D113:F113"/>
    <mergeCell ref="B114:C114"/>
    <mergeCell ref="D114:F114"/>
    <mergeCell ref="B116:F116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B123:F123"/>
    <mergeCell ref="C124:F124"/>
    <mergeCell ref="C125:F125"/>
    <mergeCell ref="B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D152:F152"/>
    <mergeCell ref="D153:F153"/>
    <mergeCell ref="D154:F154"/>
    <mergeCell ref="D155:F155"/>
    <mergeCell ref="C158:F158"/>
    <mergeCell ref="B138:F138"/>
    <mergeCell ref="D139:F139"/>
    <mergeCell ref="D140:F140"/>
    <mergeCell ref="D141:F141"/>
    <mergeCell ref="D142:F142"/>
    <mergeCell ref="D143:F143"/>
    <mergeCell ref="B145:F145"/>
    <mergeCell ref="D146:F146"/>
    <mergeCell ref="D147:F147"/>
    <mergeCell ref="B173:B174"/>
    <mergeCell ref="C173:C174"/>
    <mergeCell ref="D173:D174"/>
    <mergeCell ref="E173:E174"/>
    <mergeCell ref="F173:F174"/>
    <mergeCell ref="B175:D176"/>
    <mergeCell ref="E175:F176"/>
    <mergeCell ref="B177:F180"/>
    <mergeCell ref="B96:F96"/>
    <mergeCell ref="D98:E98"/>
    <mergeCell ref="D99:E99"/>
    <mergeCell ref="B163:F163"/>
    <mergeCell ref="C159:F159"/>
    <mergeCell ref="C160:F160"/>
    <mergeCell ref="B165:B166"/>
    <mergeCell ref="C165:C166"/>
    <mergeCell ref="D165:D166"/>
    <mergeCell ref="E165:E166"/>
    <mergeCell ref="F165:F166"/>
    <mergeCell ref="B167:F171"/>
    <mergeCell ref="D148:F148"/>
    <mergeCell ref="D149:F149"/>
    <mergeCell ref="D150:F150"/>
    <mergeCell ref="B151:F151"/>
  </mergeCells>
  <phoneticPr fontId="87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>&amp;R&amp;G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466"/>
  <sheetViews>
    <sheetView zoomScale="70" zoomScaleNormal="70" workbookViewId="0">
      <selection activeCell="D7" sqref="D7"/>
    </sheetView>
  </sheetViews>
  <sheetFormatPr defaultColWidth="7.88671875" defaultRowHeight="14.4" x14ac:dyDescent="0.3"/>
  <cols>
    <col min="1" max="1" width="5.109375" style="71" bestFit="1" customWidth="1"/>
    <col min="2" max="2" width="39.88671875" style="78" customWidth="1"/>
    <col min="3" max="3" width="60.5546875" style="79" customWidth="1"/>
    <col min="4" max="4" width="28.109375" style="1" customWidth="1"/>
    <col min="5" max="5" width="13" style="1" customWidth="1"/>
    <col min="6" max="6" width="9.6640625" style="1" customWidth="1"/>
    <col min="7" max="7" width="55.109375" style="4" customWidth="1"/>
    <col min="8" max="8" width="18.88671875" style="4" customWidth="1"/>
    <col min="9" max="9" width="13.5546875" style="3" customWidth="1"/>
    <col min="10" max="10" width="10.6640625" style="3" customWidth="1"/>
    <col min="11" max="11" width="35.88671875" style="74" customWidth="1"/>
    <col min="12" max="12" width="46.33203125" style="74" customWidth="1"/>
    <col min="13" max="13" width="24.6640625" style="74" customWidth="1"/>
    <col min="14" max="255" width="7.88671875" style="3"/>
    <col min="256" max="256" width="5.109375" style="3" bestFit="1" customWidth="1"/>
    <col min="257" max="257" width="32.109375" style="3" customWidth="1"/>
    <col min="258" max="258" width="43.109375" style="3" customWidth="1"/>
    <col min="259" max="259" width="15.88671875" style="3" customWidth="1"/>
    <col min="260" max="260" width="55.109375" style="3" customWidth="1"/>
    <col min="261" max="261" width="18.88671875" style="3" customWidth="1"/>
    <col min="262" max="262" width="13.5546875" style="3" customWidth="1"/>
    <col min="263" max="263" width="10.6640625" style="3" customWidth="1"/>
    <col min="264" max="264" width="35.88671875" style="3" customWidth="1"/>
    <col min="265" max="267" width="0" style="3" hidden="1" customWidth="1"/>
    <col min="268" max="268" width="46.33203125" style="3" customWidth="1"/>
    <col min="269" max="269" width="24.6640625" style="3" customWidth="1"/>
    <col min="270" max="511" width="7.88671875" style="3"/>
    <col min="512" max="512" width="5.109375" style="3" bestFit="1" customWidth="1"/>
    <col min="513" max="513" width="32.109375" style="3" customWidth="1"/>
    <col min="514" max="514" width="43.109375" style="3" customWidth="1"/>
    <col min="515" max="515" width="15.88671875" style="3" customWidth="1"/>
    <col min="516" max="516" width="55.109375" style="3" customWidth="1"/>
    <col min="517" max="517" width="18.88671875" style="3" customWidth="1"/>
    <col min="518" max="518" width="13.5546875" style="3" customWidth="1"/>
    <col min="519" max="519" width="10.6640625" style="3" customWidth="1"/>
    <col min="520" max="520" width="35.88671875" style="3" customWidth="1"/>
    <col min="521" max="523" width="0" style="3" hidden="1" customWidth="1"/>
    <col min="524" max="524" width="46.33203125" style="3" customWidth="1"/>
    <col min="525" max="525" width="24.6640625" style="3" customWidth="1"/>
    <col min="526" max="767" width="7.88671875" style="3"/>
    <col min="768" max="768" width="5.109375" style="3" bestFit="1" customWidth="1"/>
    <col min="769" max="769" width="32.109375" style="3" customWidth="1"/>
    <col min="770" max="770" width="43.109375" style="3" customWidth="1"/>
    <col min="771" max="771" width="15.88671875" style="3" customWidth="1"/>
    <col min="772" max="772" width="55.109375" style="3" customWidth="1"/>
    <col min="773" max="773" width="18.88671875" style="3" customWidth="1"/>
    <col min="774" max="774" width="13.5546875" style="3" customWidth="1"/>
    <col min="775" max="775" width="10.6640625" style="3" customWidth="1"/>
    <col min="776" max="776" width="35.88671875" style="3" customWidth="1"/>
    <col min="777" max="779" width="0" style="3" hidden="1" customWidth="1"/>
    <col min="780" max="780" width="46.33203125" style="3" customWidth="1"/>
    <col min="781" max="781" width="24.6640625" style="3" customWidth="1"/>
    <col min="782" max="1023" width="7.88671875" style="3"/>
    <col min="1024" max="1024" width="5.109375" style="3" bestFit="1" customWidth="1"/>
    <col min="1025" max="1025" width="32.109375" style="3" customWidth="1"/>
    <col min="1026" max="1026" width="43.109375" style="3" customWidth="1"/>
    <col min="1027" max="1027" width="15.88671875" style="3" customWidth="1"/>
    <col min="1028" max="1028" width="55.109375" style="3" customWidth="1"/>
    <col min="1029" max="1029" width="18.88671875" style="3" customWidth="1"/>
    <col min="1030" max="1030" width="13.5546875" style="3" customWidth="1"/>
    <col min="1031" max="1031" width="10.6640625" style="3" customWidth="1"/>
    <col min="1032" max="1032" width="35.88671875" style="3" customWidth="1"/>
    <col min="1033" max="1035" width="0" style="3" hidden="1" customWidth="1"/>
    <col min="1036" max="1036" width="46.33203125" style="3" customWidth="1"/>
    <col min="1037" max="1037" width="24.6640625" style="3" customWidth="1"/>
    <col min="1038" max="1279" width="7.88671875" style="3"/>
    <col min="1280" max="1280" width="5.109375" style="3" bestFit="1" customWidth="1"/>
    <col min="1281" max="1281" width="32.109375" style="3" customWidth="1"/>
    <col min="1282" max="1282" width="43.109375" style="3" customWidth="1"/>
    <col min="1283" max="1283" width="15.88671875" style="3" customWidth="1"/>
    <col min="1284" max="1284" width="55.109375" style="3" customWidth="1"/>
    <col min="1285" max="1285" width="18.88671875" style="3" customWidth="1"/>
    <col min="1286" max="1286" width="13.5546875" style="3" customWidth="1"/>
    <col min="1287" max="1287" width="10.6640625" style="3" customWidth="1"/>
    <col min="1288" max="1288" width="35.88671875" style="3" customWidth="1"/>
    <col min="1289" max="1291" width="0" style="3" hidden="1" customWidth="1"/>
    <col min="1292" max="1292" width="46.33203125" style="3" customWidth="1"/>
    <col min="1293" max="1293" width="24.6640625" style="3" customWidth="1"/>
    <col min="1294" max="1535" width="7.88671875" style="3"/>
    <col min="1536" max="1536" width="5.109375" style="3" bestFit="1" customWidth="1"/>
    <col min="1537" max="1537" width="32.109375" style="3" customWidth="1"/>
    <col min="1538" max="1538" width="43.109375" style="3" customWidth="1"/>
    <col min="1539" max="1539" width="15.88671875" style="3" customWidth="1"/>
    <col min="1540" max="1540" width="55.109375" style="3" customWidth="1"/>
    <col min="1541" max="1541" width="18.88671875" style="3" customWidth="1"/>
    <col min="1542" max="1542" width="13.5546875" style="3" customWidth="1"/>
    <col min="1543" max="1543" width="10.6640625" style="3" customWidth="1"/>
    <col min="1544" max="1544" width="35.88671875" style="3" customWidth="1"/>
    <col min="1545" max="1547" width="0" style="3" hidden="1" customWidth="1"/>
    <col min="1548" max="1548" width="46.33203125" style="3" customWidth="1"/>
    <col min="1549" max="1549" width="24.6640625" style="3" customWidth="1"/>
    <col min="1550" max="1791" width="7.88671875" style="3"/>
    <col min="1792" max="1792" width="5.109375" style="3" bestFit="1" customWidth="1"/>
    <col min="1793" max="1793" width="32.109375" style="3" customWidth="1"/>
    <col min="1794" max="1794" width="43.109375" style="3" customWidth="1"/>
    <col min="1795" max="1795" width="15.88671875" style="3" customWidth="1"/>
    <col min="1796" max="1796" width="55.109375" style="3" customWidth="1"/>
    <col min="1797" max="1797" width="18.88671875" style="3" customWidth="1"/>
    <col min="1798" max="1798" width="13.5546875" style="3" customWidth="1"/>
    <col min="1799" max="1799" width="10.6640625" style="3" customWidth="1"/>
    <col min="1800" max="1800" width="35.88671875" style="3" customWidth="1"/>
    <col min="1801" max="1803" width="0" style="3" hidden="1" customWidth="1"/>
    <col min="1804" max="1804" width="46.33203125" style="3" customWidth="1"/>
    <col min="1805" max="1805" width="24.6640625" style="3" customWidth="1"/>
    <col min="1806" max="2047" width="7.88671875" style="3"/>
    <col min="2048" max="2048" width="5.109375" style="3" bestFit="1" customWidth="1"/>
    <col min="2049" max="2049" width="32.109375" style="3" customWidth="1"/>
    <col min="2050" max="2050" width="43.109375" style="3" customWidth="1"/>
    <col min="2051" max="2051" width="15.88671875" style="3" customWidth="1"/>
    <col min="2052" max="2052" width="55.109375" style="3" customWidth="1"/>
    <col min="2053" max="2053" width="18.88671875" style="3" customWidth="1"/>
    <col min="2054" max="2054" width="13.5546875" style="3" customWidth="1"/>
    <col min="2055" max="2055" width="10.6640625" style="3" customWidth="1"/>
    <col min="2056" max="2056" width="35.88671875" style="3" customWidth="1"/>
    <col min="2057" max="2059" width="0" style="3" hidden="1" customWidth="1"/>
    <col min="2060" max="2060" width="46.33203125" style="3" customWidth="1"/>
    <col min="2061" max="2061" width="24.6640625" style="3" customWidth="1"/>
    <col min="2062" max="2303" width="7.88671875" style="3"/>
    <col min="2304" max="2304" width="5.109375" style="3" bestFit="1" customWidth="1"/>
    <col min="2305" max="2305" width="32.109375" style="3" customWidth="1"/>
    <col min="2306" max="2306" width="43.109375" style="3" customWidth="1"/>
    <col min="2307" max="2307" width="15.88671875" style="3" customWidth="1"/>
    <col min="2308" max="2308" width="55.109375" style="3" customWidth="1"/>
    <col min="2309" max="2309" width="18.88671875" style="3" customWidth="1"/>
    <col min="2310" max="2310" width="13.5546875" style="3" customWidth="1"/>
    <col min="2311" max="2311" width="10.6640625" style="3" customWidth="1"/>
    <col min="2312" max="2312" width="35.88671875" style="3" customWidth="1"/>
    <col min="2313" max="2315" width="0" style="3" hidden="1" customWidth="1"/>
    <col min="2316" max="2316" width="46.33203125" style="3" customWidth="1"/>
    <col min="2317" max="2317" width="24.6640625" style="3" customWidth="1"/>
    <col min="2318" max="2559" width="7.88671875" style="3"/>
    <col min="2560" max="2560" width="5.109375" style="3" bestFit="1" customWidth="1"/>
    <col min="2561" max="2561" width="32.109375" style="3" customWidth="1"/>
    <col min="2562" max="2562" width="43.109375" style="3" customWidth="1"/>
    <col min="2563" max="2563" width="15.88671875" style="3" customWidth="1"/>
    <col min="2564" max="2564" width="55.109375" style="3" customWidth="1"/>
    <col min="2565" max="2565" width="18.88671875" style="3" customWidth="1"/>
    <col min="2566" max="2566" width="13.5546875" style="3" customWidth="1"/>
    <col min="2567" max="2567" width="10.6640625" style="3" customWidth="1"/>
    <col min="2568" max="2568" width="35.88671875" style="3" customWidth="1"/>
    <col min="2569" max="2571" width="0" style="3" hidden="1" customWidth="1"/>
    <col min="2572" max="2572" width="46.33203125" style="3" customWidth="1"/>
    <col min="2573" max="2573" width="24.6640625" style="3" customWidth="1"/>
    <col min="2574" max="2815" width="7.88671875" style="3"/>
    <col min="2816" max="2816" width="5.109375" style="3" bestFit="1" customWidth="1"/>
    <col min="2817" max="2817" width="32.109375" style="3" customWidth="1"/>
    <col min="2818" max="2818" width="43.109375" style="3" customWidth="1"/>
    <col min="2819" max="2819" width="15.88671875" style="3" customWidth="1"/>
    <col min="2820" max="2820" width="55.109375" style="3" customWidth="1"/>
    <col min="2821" max="2821" width="18.88671875" style="3" customWidth="1"/>
    <col min="2822" max="2822" width="13.5546875" style="3" customWidth="1"/>
    <col min="2823" max="2823" width="10.6640625" style="3" customWidth="1"/>
    <col min="2824" max="2824" width="35.88671875" style="3" customWidth="1"/>
    <col min="2825" max="2827" width="0" style="3" hidden="1" customWidth="1"/>
    <col min="2828" max="2828" width="46.33203125" style="3" customWidth="1"/>
    <col min="2829" max="2829" width="24.6640625" style="3" customWidth="1"/>
    <col min="2830" max="3071" width="7.88671875" style="3"/>
    <col min="3072" max="3072" width="5.109375" style="3" bestFit="1" customWidth="1"/>
    <col min="3073" max="3073" width="32.109375" style="3" customWidth="1"/>
    <col min="3074" max="3074" width="43.109375" style="3" customWidth="1"/>
    <col min="3075" max="3075" width="15.88671875" style="3" customWidth="1"/>
    <col min="3076" max="3076" width="55.109375" style="3" customWidth="1"/>
    <col min="3077" max="3077" width="18.88671875" style="3" customWidth="1"/>
    <col min="3078" max="3078" width="13.5546875" style="3" customWidth="1"/>
    <col min="3079" max="3079" width="10.6640625" style="3" customWidth="1"/>
    <col min="3080" max="3080" width="35.88671875" style="3" customWidth="1"/>
    <col min="3081" max="3083" width="0" style="3" hidden="1" customWidth="1"/>
    <col min="3084" max="3084" width="46.33203125" style="3" customWidth="1"/>
    <col min="3085" max="3085" width="24.6640625" style="3" customWidth="1"/>
    <col min="3086" max="3327" width="7.88671875" style="3"/>
    <col min="3328" max="3328" width="5.109375" style="3" bestFit="1" customWidth="1"/>
    <col min="3329" max="3329" width="32.109375" style="3" customWidth="1"/>
    <col min="3330" max="3330" width="43.109375" style="3" customWidth="1"/>
    <col min="3331" max="3331" width="15.88671875" style="3" customWidth="1"/>
    <col min="3332" max="3332" width="55.109375" style="3" customWidth="1"/>
    <col min="3333" max="3333" width="18.88671875" style="3" customWidth="1"/>
    <col min="3334" max="3334" width="13.5546875" style="3" customWidth="1"/>
    <col min="3335" max="3335" width="10.6640625" style="3" customWidth="1"/>
    <col min="3336" max="3336" width="35.88671875" style="3" customWidth="1"/>
    <col min="3337" max="3339" width="0" style="3" hidden="1" customWidth="1"/>
    <col min="3340" max="3340" width="46.33203125" style="3" customWidth="1"/>
    <col min="3341" max="3341" width="24.6640625" style="3" customWidth="1"/>
    <col min="3342" max="3583" width="7.88671875" style="3"/>
    <col min="3584" max="3584" width="5.109375" style="3" bestFit="1" customWidth="1"/>
    <col min="3585" max="3585" width="32.109375" style="3" customWidth="1"/>
    <col min="3586" max="3586" width="43.109375" style="3" customWidth="1"/>
    <col min="3587" max="3587" width="15.88671875" style="3" customWidth="1"/>
    <col min="3588" max="3588" width="55.109375" style="3" customWidth="1"/>
    <col min="3589" max="3589" width="18.88671875" style="3" customWidth="1"/>
    <col min="3590" max="3590" width="13.5546875" style="3" customWidth="1"/>
    <col min="3591" max="3591" width="10.6640625" style="3" customWidth="1"/>
    <col min="3592" max="3592" width="35.88671875" style="3" customWidth="1"/>
    <col min="3593" max="3595" width="0" style="3" hidden="1" customWidth="1"/>
    <col min="3596" max="3596" width="46.33203125" style="3" customWidth="1"/>
    <col min="3597" max="3597" width="24.6640625" style="3" customWidth="1"/>
    <col min="3598" max="3839" width="7.88671875" style="3"/>
    <col min="3840" max="3840" width="5.109375" style="3" bestFit="1" customWidth="1"/>
    <col min="3841" max="3841" width="32.109375" style="3" customWidth="1"/>
    <col min="3842" max="3842" width="43.109375" style="3" customWidth="1"/>
    <col min="3843" max="3843" width="15.88671875" style="3" customWidth="1"/>
    <col min="3844" max="3844" width="55.109375" style="3" customWidth="1"/>
    <col min="3845" max="3845" width="18.88671875" style="3" customWidth="1"/>
    <col min="3846" max="3846" width="13.5546875" style="3" customWidth="1"/>
    <col min="3847" max="3847" width="10.6640625" style="3" customWidth="1"/>
    <col min="3848" max="3848" width="35.88671875" style="3" customWidth="1"/>
    <col min="3849" max="3851" width="0" style="3" hidden="1" customWidth="1"/>
    <col min="3852" max="3852" width="46.33203125" style="3" customWidth="1"/>
    <col min="3853" max="3853" width="24.6640625" style="3" customWidth="1"/>
    <col min="3854" max="4095" width="7.88671875" style="3"/>
    <col min="4096" max="4096" width="5.109375" style="3" bestFit="1" customWidth="1"/>
    <col min="4097" max="4097" width="32.109375" style="3" customWidth="1"/>
    <col min="4098" max="4098" width="43.109375" style="3" customWidth="1"/>
    <col min="4099" max="4099" width="15.88671875" style="3" customWidth="1"/>
    <col min="4100" max="4100" width="55.109375" style="3" customWidth="1"/>
    <col min="4101" max="4101" width="18.88671875" style="3" customWidth="1"/>
    <col min="4102" max="4102" width="13.5546875" style="3" customWidth="1"/>
    <col min="4103" max="4103" width="10.6640625" style="3" customWidth="1"/>
    <col min="4104" max="4104" width="35.88671875" style="3" customWidth="1"/>
    <col min="4105" max="4107" width="0" style="3" hidden="1" customWidth="1"/>
    <col min="4108" max="4108" width="46.33203125" style="3" customWidth="1"/>
    <col min="4109" max="4109" width="24.6640625" style="3" customWidth="1"/>
    <col min="4110" max="4351" width="7.88671875" style="3"/>
    <col min="4352" max="4352" width="5.109375" style="3" bestFit="1" customWidth="1"/>
    <col min="4353" max="4353" width="32.109375" style="3" customWidth="1"/>
    <col min="4354" max="4354" width="43.109375" style="3" customWidth="1"/>
    <col min="4355" max="4355" width="15.88671875" style="3" customWidth="1"/>
    <col min="4356" max="4356" width="55.109375" style="3" customWidth="1"/>
    <col min="4357" max="4357" width="18.88671875" style="3" customWidth="1"/>
    <col min="4358" max="4358" width="13.5546875" style="3" customWidth="1"/>
    <col min="4359" max="4359" width="10.6640625" style="3" customWidth="1"/>
    <col min="4360" max="4360" width="35.88671875" style="3" customWidth="1"/>
    <col min="4361" max="4363" width="0" style="3" hidden="1" customWidth="1"/>
    <col min="4364" max="4364" width="46.33203125" style="3" customWidth="1"/>
    <col min="4365" max="4365" width="24.6640625" style="3" customWidth="1"/>
    <col min="4366" max="4607" width="7.88671875" style="3"/>
    <col min="4608" max="4608" width="5.109375" style="3" bestFit="1" customWidth="1"/>
    <col min="4609" max="4609" width="32.109375" style="3" customWidth="1"/>
    <col min="4610" max="4610" width="43.109375" style="3" customWidth="1"/>
    <col min="4611" max="4611" width="15.88671875" style="3" customWidth="1"/>
    <col min="4612" max="4612" width="55.109375" style="3" customWidth="1"/>
    <col min="4613" max="4613" width="18.88671875" style="3" customWidth="1"/>
    <col min="4614" max="4614" width="13.5546875" style="3" customWidth="1"/>
    <col min="4615" max="4615" width="10.6640625" style="3" customWidth="1"/>
    <col min="4616" max="4616" width="35.88671875" style="3" customWidth="1"/>
    <col min="4617" max="4619" width="0" style="3" hidden="1" customWidth="1"/>
    <col min="4620" max="4620" width="46.33203125" style="3" customWidth="1"/>
    <col min="4621" max="4621" width="24.6640625" style="3" customWidth="1"/>
    <col min="4622" max="4863" width="7.88671875" style="3"/>
    <col min="4864" max="4864" width="5.109375" style="3" bestFit="1" customWidth="1"/>
    <col min="4865" max="4865" width="32.109375" style="3" customWidth="1"/>
    <col min="4866" max="4866" width="43.109375" style="3" customWidth="1"/>
    <col min="4867" max="4867" width="15.88671875" style="3" customWidth="1"/>
    <col min="4868" max="4868" width="55.109375" style="3" customWidth="1"/>
    <col min="4869" max="4869" width="18.88671875" style="3" customWidth="1"/>
    <col min="4870" max="4870" width="13.5546875" style="3" customWidth="1"/>
    <col min="4871" max="4871" width="10.6640625" style="3" customWidth="1"/>
    <col min="4872" max="4872" width="35.88671875" style="3" customWidth="1"/>
    <col min="4873" max="4875" width="0" style="3" hidden="1" customWidth="1"/>
    <col min="4876" max="4876" width="46.33203125" style="3" customWidth="1"/>
    <col min="4877" max="4877" width="24.6640625" style="3" customWidth="1"/>
    <col min="4878" max="5119" width="7.88671875" style="3"/>
    <col min="5120" max="5120" width="5.109375" style="3" bestFit="1" customWidth="1"/>
    <col min="5121" max="5121" width="32.109375" style="3" customWidth="1"/>
    <col min="5122" max="5122" width="43.109375" style="3" customWidth="1"/>
    <col min="5123" max="5123" width="15.88671875" style="3" customWidth="1"/>
    <col min="5124" max="5124" width="55.109375" style="3" customWidth="1"/>
    <col min="5125" max="5125" width="18.88671875" style="3" customWidth="1"/>
    <col min="5126" max="5126" width="13.5546875" style="3" customWidth="1"/>
    <col min="5127" max="5127" width="10.6640625" style="3" customWidth="1"/>
    <col min="5128" max="5128" width="35.88671875" style="3" customWidth="1"/>
    <col min="5129" max="5131" width="0" style="3" hidden="1" customWidth="1"/>
    <col min="5132" max="5132" width="46.33203125" style="3" customWidth="1"/>
    <col min="5133" max="5133" width="24.6640625" style="3" customWidth="1"/>
    <col min="5134" max="5375" width="7.88671875" style="3"/>
    <col min="5376" max="5376" width="5.109375" style="3" bestFit="1" customWidth="1"/>
    <col min="5377" max="5377" width="32.109375" style="3" customWidth="1"/>
    <col min="5378" max="5378" width="43.109375" style="3" customWidth="1"/>
    <col min="5379" max="5379" width="15.88671875" style="3" customWidth="1"/>
    <col min="5380" max="5380" width="55.109375" style="3" customWidth="1"/>
    <col min="5381" max="5381" width="18.88671875" style="3" customWidth="1"/>
    <col min="5382" max="5382" width="13.5546875" style="3" customWidth="1"/>
    <col min="5383" max="5383" width="10.6640625" style="3" customWidth="1"/>
    <col min="5384" max="5384" width="35.88671875" style="3" customWidth="1"/>
    <col min="5385" max="5387" width="0" style="3" hidden="1" customWidth="1"/>
    <col min="5388" max="5388" width="46.33203125" style="3" customWidth="1"/>
    <col min="5389" max="5389" width="24.6640625" style="3" customWidth="1"/>
    <col min="5390" max="5631" width="7.88671875" style="3"/>
    <col min="5632" max="5632" width="5.109375" style="3" bestFit="1" customWidth="1"/>
    <col min="5633" max="5633" width="32.109375" style="3" customWidth="1"/>
    <col min="5634" max="5634" width="43.109375" style="3" customWidth="1"/>
    <col min="5635" max="5635" width="15.88671875" style="3" customWidth="1"/>
    <col min="5636" max="5636" width="55.109375" style="3" customWidth="1"/>
    <col min="5637" max="5637" width="18.88671875" style="3" customWidth="1"/>
    <col min="5638" max="5638" width="13.5546875" style="3" customWidth="1"/>
    <col min="5639" max="5639" width="10.6640625" style="3" customWidth="1"/>
    <col min="5640" max="5640" width="35.88671875" style="3" customWidth="1"/>
    <col min="5641" max="5643" width="0" style="3" hidden="1" customWidth="1"/>
    <col min="5644" max="5644" width="46.33203125" style="3" customWidth="1"/>
    <col min="5645" max="5645" width="24.6640625" style="3" customWidth="1"/>
    <col min="5646" max="5887" width="7.88671875" style="3"/>
    <col min="5888" max="5888" width="5.109375" style="3" bestFit="1" customWidth="1"/>
    <col min="5889" max="5889" width="32.109375" style="3" customWidth="1"/>
    <col min="5890" max="5890" width="43.109375" style="3" customWidth="1"/>
    <col min="5891" max="5891" width="15.88671875" style="3" customWidth="1"/>
    <col min="5892" max="5892" width="55.109375" style="3" customWidth="1"/>
    <col min="5893" max="5893" width="18.88671875" style="3" customWidth="1"/>
    <col min="5894" max="5894" width="13.5546875" style="3" customWidth="1"/>
    <col min="5895" max="5895" width="10.6640625" style="3" customWidth="1"/>
    <col min="5896" max="5896" width="35.88671875" style="3" customWidth="1"/>
    <col min="5897" max="5899" width="0" style="3" hidden="1" customWidth="1"/>
    <col min="5900" max="5900" width="46.33203125" style="3" customWidth="1"/>
    <col min="5901" max="5901" width="24.6640625" style="3" customWidth="1"/>
    <col min="5902" max="6143" width="7.88671875" style="3"/>
    <col min="6144" max="6144" width="5.109375" style="3" bestFit="1" customWidth="1"/>
    <col min="6145" max="6145" width="32.109375" style="3" customWidth="1"/>
    <col min="6146" max="6146" width="43.109375" style="3" customWidth="1"/>
    <col min="6147" max="6147" width="15.88671875" style="3" customWidth="1"/>
    <col min="6148" max="6148" width="55.109375" style="3" customWidth="1"/>
    <col min="6149" max="6149" width="18.88671875" style="3" customWidth="1"/>
    <col min="6150" max="6150" width="13.5546875" style="3" customWidth="1"/>
    <col min="6151" max="6151" width="10.6640625" style="3" customWidth="1"/>
    <col min="6152" max="6152" width="35.88671875" style="3" customWidth="1"/>
    <col min="6153" max="6155" width="0" style="3" hidden="1" customWidth="1"/>
    <col min="6156" max="6156" width="46.33203125" style="3" customWidth="1"/>
    <col min="6157" max="6157" width="24.6640625" style="3" customWidth="1"/>
    <col min="6158" max="6399" width="7.88671875" style="3"/>
    <col min="6400" max="6400" width="5.109375" style="3" bestFit="1" customWidth="1"/>
    <col min="6401" max="6401" width="32.109375" style="3" customWidth="1"/>
    <col min="6402" max="6402" width="43.109375" style="3" customWidth="1"/>
    <col min="6403" max="6403" width="15.88671875" style="3" customWidth="1"/>
    <col min="6404" max="6404" width="55.109375" style="3" customWidth="1"/>
    <col min="6405" max="6405" width="18.88671875" style="3" customWidth="1"/>
    <col min="6406" max="6406" width="13.5546875" style="3" customWidth="1"/>
    <col min="6407" max="6407" width="10.6640625" style="3" customWidth="1"/>
    <col min="6408" max="6408" width="35.88671875" style="3" customWidth="1"/>
    <col min="6409" max="6411" width="0" style="3" hidden="1" customWidth="1"/>
    <col min="6412" max="6412" width="46.33203125" style="3" customWidth="1"/>
    <col min="6413" max="6413" width="24.6640625" style="3" customWidth="1"/>
    <col min="6414" max="6655" width="7.88671875" style="3"/>
    <col min="6656" max="6656" width="5.109375" style="3" bestFit="1" customWidth="1"/>
    <col min="6657" max="6657" width="32.109375" style="3" customWidth="1"/>
    <col min="6658" max="6658" width="43.109375" style="3" customWidth="1"/>
    <col min="6659" max="6659" width="15.88671875" style="3" customWidth="1"/>
    <col min="6660" max="6660" width="55.109375" style="3" customWidth="1"/>
    <col min="6661" max="6661" width="18.88671875" style="3" customWidth="1"/>
    <col min="6662" max="6662" width="13.5546875" style="3" customWidth="1"/>
    <col min="6663" max="6663" width="10.6640625" style="3" customWidth="1"/>
    <col min="6664" max="6664" width="35.88671875" style="3" customWidth="1"/>
    <col min="6665" max="6667" width="0" style="3" hidden="1" customWidth="1"/>
    <col min="6668" max="6668" width="46.33203125" style="3" customWidth="1"/>
    <col min="6669" max="6669" width="24.6640625" style="3" customWidth="1"/>
    <col min="6670" max="6911" width="7.88671875" style="3"/>
    <col min="6912" max="6912" width="5.109375" style="3" bestFit="1" customWidth="1"/>
    <col min="6913" max="6913" width="32.109375" style="3" customWidth="1"/>
    <col min="6914" max="6914" width="43.109375" style="3" customWidth="1"/>
    <col min="6915" max="6915" width="15.88671875" style="3" customWidth="1"/>
    <col min="6916" max="6916" width="55.109375" style="3" customWidth="1"/>
    <col min="6917" max="6917" width="18.88671875" style="3" customWidth="1"/>
    <col min="6918" max="6918" width="13.5546875" style="3" customWidth="1"/>
    <col min="6919" max="6919" width="10.6640625" style="3" customWidth="1"/>
    <col min="6920" max="6920" width="35.88671875" style="3" customWidth="1"/>
    <col min="6921" max="6923" width="0" style="3" hidden="1" customWidth="1"/>
    <col min="6924" max="6924" width="46.33203125" style="3" customWidth="1"/>
    <col min="6925" max="6925" width="24.6640625" style="3" customWidth="1"/>
    <col min="6926" max="7167" width="7.88671875" style="3"/>
    <col min="7168" max="7168" width="5.109375" style="3" bestFit="1" customWidth="1"/>
    <col min="7169" max="7169" width="32.109375" style="3" customWidth="1"/>
    <col min="7170" max="7170" width="43.109375" style="3" customWidth="1"/>
    <col min="7171" max="7171" width="15.88671875" style="3" customWidth="1"/>
    <col min="7172" max="7172" width="55.109375" style="3" customWidth="1"/>
    <col min="7173" max="7173" width="18.88671875" style="3" customWidth="1"/>
    <col min="7174" max="7174" width="13.5546875" style="3" customWidth="1"/>
    <col min="7175" max="7175" width="10.6640625" style="3" customWidth="1"/>
    <col min="7176" max="7176" width="35.88671875" style="3" customWidth="1"/>
    <col min="7177" max="7179" width="0" style="3" hidden="1" customWidth="1"/>
    <col min="7180" max="7180" width="46.33203125" style="3" customWidth="1"/>
    <col min="7181" max="7181" width="24.6640625" style="3" customWidth="1"/>
    <col min="7182" max="7423" width="7.88671875" style="3"/>
    <col min="7424" max="7424" width="5.109375" style="3" bestFit="1" customWidth="1"/>
    <col min="7425" max="7425" width="32.109375" style="3" customWidth="1"/>
    <col min="7426" max="7426" width="43.109375" style="3" customWidth="1"/>
    <col min="7427" max="7427" width="15.88671875" style="3" customWidth="1"/>
    <col min="7428" max="7428" width="55.109375" style="3" customWidth="1"/>
    <col min="7429" max="7429" width="18.88671875" style="3" customWidth="1"/>
    <col min="7430" max="7430" width="13.5546875" style="3" customWidth="1"/>
    <col min="7431" max="7431" width="10.6640625" style="3" customWidth="1"/>
    <col min="7432" max="7432" width="35.88671875" style="3" customWidth="1"/>
    <col min="7433" max="7435" width="0" style="3" hidden="1" customWidth="1"/>
    <col min="7436" max="7436" width="46.33203125" style="3" customWidth="1"/>
    <col min="7437" max="7437" width="24.6640625" style="3" customWidth="1"/>
    <col min="7438" max="7679" width="7.88671875" style="3"/>
    <col min="7680" max="7680" width="5.109375" style="3" bestFit="1" customWidth="1"/>
    <col min="7681" max="7681" width="32.109375" style="3" customWidth="1"/>
    <col min="7682" max="7682" width="43.109375" style="3" customWidth="1"/>
    <col min="7683" max="7683" width="15.88671875" style="3" customWidth="1"/>
    <col min="7684" max="7684" width="55.109375" style="3" customWidth="1"/>
    <col min="7685" max="7685" width="18.88671875" style="3" customWidth="1"/>
    <col min="7686" max="7686" width="13.5546875" style="3" customWidth="1"/>
    <col min="7687" max="7687" width="10.6640625" style="3" customWidth="1"/>
    <col min="7688" max="7688" width="35.88671875" style="3" customWidth="1"/>
    <col min="7689" max="7691" width="0" style="3" hidden="1" customWidth="1"/>
    <col min="7692" max="7692" width="46.33203125" style="3" customWidth="1"/>
    <col min="7693" max="7693" width="24.6640625" style="3" customWidth="1"/>
    <col min="7694" max="7935" width="7.88671875" style="3"/>
    <col min="7936" max="7936" width="5.109375" style="3" bestFit="1" customWidth="1"/>
    <col min="7937" max="7937" width="32.109375" style="3" customWidth="1"/>
    <col min="7938" max="7938" width="43.109375" style="3" customWidth="1"/>
    <col min="7939" max="7939" width="15.88671875" style="3" customWidth="1"/>
    <col min="7940" max="7940" width="55.109375" style="3" customWidth="1"/>
    <col min="7941" max="7941" width="18.88671875" style="3" customWidth="1"/>
    <col min="7942" max="7942" width="13.5546875" style="3" customWidth="1"/>
    <col min="7943" max="7943" width="10.6640625" style="3" customWidth="1"/>
    <col min="7944" max="7944" width="35.88671875" style="3" customWidth="1"/>
    <col min="7945" max="7947" width="0" style="3" hidden="1" customWidth="1"/>
    <col min="7948" max="7948" width="46.33203125" style="3" customWidth="1"/>
    <col min="7949" max="7949" width="24.6640625" style="3" customWidth="1"/>
    <col min="7950" max="8191" width="7.88671875" style="3"/>
    <col min="8192" max="8192" width="5.109375" style="3" bestFit="1" customWidth="1"/>
    <col min="8193" max="8193" width="32.109375" style="3" customWidth="1"/>
    <col min="8194" max="8194" width="43.109375" style="3" customWidth="1"/>
    <col min="8195" max="8195" width="15.88671875" style="3" customWidth="1"/>
    <col min="8196" max="8196" width="55.109375" style="3" customWidth="1"/>
    <col min="8197" max="8197" width="18.88671875" style="3" customWidth="1"/>
    <col min="8198" max="8198" width="13.5546875" style="3" customWidth="1"/>
    <col min="8199" max="8199" width="10.6640625" style="3" customWidth="1"/>
    <col min="8200" max="8200" width="35.88671875" style="3" customWidth="1"/>
    <col min="8201" max="8203" width="0" style="3" hidden="1" customWidth="1"/>
    <col min="8204" max="8204" width="46.33203125" style="3" customWidth="1"/>
    <col min="8205" max="8205" width="24.6640625" style="3" customWidth="1"/>
    <col min="8206" max="8447" width="7.88671875" style="3"/>
    <col min="8448" max="8448" width="5.109375" style="3" bestFit="1" customWidth="1"/>
    <col min="8449" max="8449" width="32.109375" style="3" customWidth="1"/>
    <col min="8450" max="8450" width="43.109375" style="3" customWidth="1"/>
    <col min="8451" max="8451" width="15.88671875" style="3" customWidth="1"/>
    <col min="8452" max="8452" width="55.109375" style="3" customWidth="1"/>
    <col min="8453" max="8453" width="18.88671875" style="3" customWidth="1"/>
    <col min="8454" max="8454" width="13.5546875" style="3" customWidth="1"/>
    <col min="8455" max="8455" width="10.6640625" style="3" customWidth="1"/>
    <col min="8456" max="8456" width="35.88671875" style="3" customWidth="1"/>
    <col min="8457" max="8459" width="0" style="3" hidden="1" customWidth="1"/>
    <col min="8460" max="8460" width="46.33203125" style="3" customWidth="1"/>
    <col min="8461" max="8461" width="24.6640625" style="3" customWidth="1"/>
    <col min="8462" max="8703" width="7.88671875" style="3"/>
    <col min="8704" max="8704" width="5.109375" style="3" bestFit="1" customWidth="1"/>
    <col min="8705" max="8705" width="32.109375" style="3" customWidth="1"/>
    <col min="8706" max="8706" width="43.109375" style="3" customWidth="1"/>
    <col min="8707" max="8707" width="15.88671875" style="3" customWidth="1"/>
    <col min="8708" max="8708" width="55.109375" style="3" customWidth="1"/>
    <col min="8709" max="8709" width="18.88671875" style="3" customWidth="1"/>
    <col min="8710" max="8710" width="13.5546875" style="3" customWidth="1"/>
    <col min="8711" max="8711" width="10.6640625" style="3" customWidth="1"/>
    <col min="8712" max="8712" width="35.88671875" style="3" customWidth="1"/>
    <col min="8713" max="8715" width="0" style="3" hidden="1" customWidth="1"/>
    <col min="8716" max="8716" width="46.33203125" style="3" customWidth="1"/>
    <col min="8717" max="8717" width="24.6640625" style="3" customWidth="1"/>
    <col min="8718" max="8959" width="7.88671875" style="3"/>
    <col min="8960" max="8960" width="5.109375" style="3" bestFit="1" customWidth="1"/>
    <col min="8961" max="8961" width="32.109375" style="3" customWidth="1"/>
    <col min="8962" max="8962" width="43.109375" style="3" customWidth="1"/>
    <col min="8963" max="8963" width="15.88671875" style="3" customWidth="1"/>
    <col min="8964" max="8964" width="55.109375" style="3" customWidth="1"/>
    <col min="8965" max="8965" width="18.88671875" style="3" customWidth="1"/>
    <col min="8966" max="8966" width="13.5546875" style="3" customWidth="1"/>
    <col min="8967" max="8967" width="10.6640625" style="3" customWidth="1"/>
    <col min="8968" max="8968" width="35.88671875" style="3" customWidth="1"/>
    <col min="8969" max="8971" width="0" style="3" hidden="1" customWidth="1"/>
    <col min="8972" max="8972" width="46.33203125" style="3" customWidth="1"/>
    <col min="8973" max="8973" width="24.6640625" style="3" customWidth="1"/>
    <col min="8974" max="9215" width="7.88671875" style="3"/>
    <col min="9216" max="9216" width="5.109375" style="3" bestFit="1" customWidth="1"/>
    <col min="9217" max="9217" width="32.109375" style="3" customWidth="1"/>
    <col min="9218" max="9218" width="43.109375" style="3" customWidth="1"/>
    <col min="9219" max="9219" width="15.88671875" style="3" customWidth="1"/>
    <col min="9220" max="9220" width="55.109375" style="3" customWidth="1"/>
    <col min="9221" max="9221" width="18.88671875" style="3" customWidth="1"/>
    <col min="9222" max="9222" width="13.5546875" style="3" customWidth="1"/>
    <col min="9223" max="9223" width="10.6640625" style="3" customWidth="1"/>
    <col min="9224" max="9224" width="35.88671875" style="3" customWidth="1"/>
    <col min="9225" max="9227" width="0" style="3" hidden="1" customWidth="1"/>
    <col min="9228" max="9228" width="46.33203125" style="3" customWidth="1"/>
    <col min="9229" max="9229" width="24.6640625" style="3" customWidth="1"/>
    <col min="9230" max="9471" width="7.88671875" style="3"/>
    <col min="9472" max="9472" width="5.109375" style="3" bestFit="1" customWidth="1"/>
    <col min="9473" max="9473" width="32.109375" style="3" customWidth="1"/>
    <col min="9474" max="9474" width="43.109375" style="3" customWidth="1"/>
    <col min="9475" max="9475" width="15.88671875" style="3" customWidth="1"/>
    <col min="9476" max="9476" width="55.109375" style="3" customWidth="1"/>
    <col min="9477" max="9477" width="18.88671875" style="3" customWidth="1"/>
    <col min="9478" max="9478" width="13.5546875" style="3" customWidth="1"/>
    <col min="9479" max="9479" width="10.6640625" style="3" customWidth="1"/>
    <col min="9480" max="9480" width="35.88671875" style="3" customWidth="1"/>
    <col min="9481" max="9483" width="0" style="3" hidden="1" customWidth="1"/>
    <col min="9484" max="9484" width="46.33203125" style="3" customWidth="1"/>
    <col min="9485" max="9485" width="24.6640625" style="3" customWidth="1"/>
    <col min="9486" max="9727" width="7.88671875" style="3"/>
    <col min="9728" max="9728" width="5.109375" style="3" bestFit="1" customWidth="1"/>
    <col min="9729" max="9729" width="32.109375" style="3" customWidth="1"/>
    <col min="9730" max="9730" width="43.109375" style="3" customWidth="1"/>
    <col min="9731" max="9731" width="15.88671875" style="3" customWidth="1"/>
    <col min="9732" max="9732" width="55.109375" style="3" customWidth="1"/>
    <col min="9733" max="9733" width="18.88671875" style="3" customWidth="1"/>
    <col min="9734" max="9734" width="13.5546875" style="3" customWidth="1"/>
    <col min="9735" max="9735" width="10.6640625" style="3" customWidth="1"/>
    <col min="9736" max="9736" width="35.88671875" style="3" customWidth="1"/>
    <col min="9737" max="9739" width="0" style="3" hidden="1" customWidth="1"/>
    <col min="9740" max="9740" width="46.33203125" style="3" customWidth="1"/>
    <col min="9741" max="9741" width="24.6640625" style="3" customWidth="1"/>
    <col min="9742" max="9983" width="7.88671875" style="3"/>
    <col min="9984" max="9984" width="5.109375" style="3" bestFit="1" customWidth="1"/>
    <col min="9985" max="9985" width="32.109375" style="3" customWidth="1"/>
    <col min="9986" max="9986" width="43.109375" style="3" customWidth="1"/>
    <col min="9987" max="9987" width="15.88671875" style="3" customWidth="1"/>
    <col min="9988" max="9988" width="55.109375" style="3" customWidth="1"/>
    <col min="9989" max="9989" width="18.88671875" style="3" customWidth="1"/>
    <col min="9990" max="9990" width="13.5546875" style="3" customWidth="1"/>
    <col min="9991" max="9991" width="10.6640625" style="3" customWidth="1"/>
    <col min="9992" max="9992" width="35.88671875" style="3" customWidth="1"/>
    <col min="9993" max="9995" width="0" style="3" hidden="1" customWidth="1"/>
    <col min="9996" max="9996" width="46.33203125" style="3" customWidth="1"/>
    <col min="9997" max="9997" width="24.6640625" style="3" customWidth="1"/>
    <col min="9998" max="10239" width="7.88671875" style="3"/>
    <col min="10240" max="10240" width="5.109375" style="3" bestFit="1" customWidth="1"/>
    <col min="10241" max="10241" width="32.109375" style="3" customWidth="1"/>
    <col min="10242" max="10242" width="43.109375" style="3" customWidth="1"/>
    <col min="10243" max="10243" width="15.88671875" style="3" customWidth="1"/>
    <col min="10244" max="10244" width="55.109375" style="3" customWidth="1"/>
    <col min="10245" max="10245" width="18.88671875" style="3" customWidth="1"/>
    <col min="10246" max="10246" width="13.5546875" style="3" customWidth="1"/>
    <col min="10247" max="10247" width="10.6640625" style="3" customWidth="1"/>
    <col min="10248" max="10248" width="35.88671875" style="3" customWidth="1"/>
    <col min="10249" max="10251" width="0" style="3" hidden="1" customWidth="1"/>
    <col min="10252" max="10252" width="46.33203125" style="3" customWidth="1"/>
    <col min="10253" max="10253" width="24.6640625" style="3" customWidth="1"/>
    <col min="10254" max="10495" width="7.88671875" style="3"/>
    <col min="10496" max="10496" width="5.109375" style="3" bestFit="1" customWidth="1"/>
    <col min="10497" max="10497" width="32.109375" style="3" customWidth="1"/>
    <col min="10498" max="10498" width="43.109375" style="3" customWidth="1"/>
    <col min="10499" max="10499" width="15.88671875" style="3" customWidth="1"/>
    <col min="10500" max="10500" width="55.109375" style="3" customWidth="1"/>
    <col min="10501" max="10501" width="18.88671875" style="3" customWidth="1"/>
    <col min="10502" max="10502" width="13.5546875" style="3" customWidth="1"/>
    <col min="10503" max="10503" width="10.6640625" style="3" customWidth="1"/>
    <col min="10504" max="10504" width="35.88671875" style="3" customWidth="1"/>
    <col min="10505" max="10507" width="0" style="3" hidden="1" customWidth="1"/>
    <col min="10508" max="10508" width="46.33203125" style="3" customWidth="1"/>
    <col min="10509" max="10509" width="24.6640625" style="3" customWidth="1"/>
    <col min="10510" max="10751" width="7.88671875" style="3"/>
    <col min="10752" max="10752" width="5.109375" style="3" bestFit="1" customWidth="1"/>
    <col min="10753" max="10753" width="32.109375" style="3" customWidth="1"/>
    <col min="10754" max="10754" width="43.109375" style="3" customWidth="1"/>
    <col min="10755" max="10755" width="15.88671875" style="3" customWidth="1"/>
    <col min="10756" max="10756" width="55.109375" style="3" customWidth="1"/>
    <col min="10757" max="10757" width="18.88671875" style="3" customWidth="1"/>
    <col min="10758" max="10758" width="13.5546875" style="3" customWidth="1"/>
    <col min="10759" max="10759" width="10.6640625" style="3" customWidth="1"/>
    <col min="10760" max="10760" width="35.88671875" style="3" customWidth="1"/>
    <col min="10761" max="10763" width="0" style="3" hidden="1" customWidth="1"/>
    <col min="10764" max="10764" width="46.33203125" style="3" customWidth="1"/>
    <col min="10765" max="10765" width="24.6640625" style="3" customWidth="1"/>
    <col min="10766" max="11007" width="7.88671875" style="3"/>
    <col min="11008" max="11008" width="5.109375" style="3" bestFit="1" customWidth="1"/>
    <col min="11009" max="11009" width="32.109375" style="3" customWidth="1"/>
    <col min="11010" max="11010" width="43.109375" style="3" customWidth="1"/>
    <col min="11011" max="11011" width="15.88671875" style="3" customWidth="1"/>
    <col min="11012" max="11012" width="55.109375" style="3" customWidth="1"/>
    <col min="11013" max="11013" width="18.88671875" style="3" customWidth="1"/>
    <col min="11014" max="11014" width="13.5546875" style="3" customWidth="1"/>
    <col min="11015" max="11015" width="10.6640625" style="3" customWidth="1"/>
    <col min="11016" max="11016" width="35.88671875" style="3" customWidth="1"/>
    <col min="11017" max="11019" width="0" style="3" hidden="1" customWidth="1"/>
    <col min="11020" max="11020" width="46.33203125" style="3" customWidth="1"/>
    <col min="11021" max="11021" width="24.6640625" style="3" customWidth="1"/>
    <col min="11022" max="11263" width="7.88671875" style="3"/>
    <col min="11264" max="11264" width="5.109375" style="3" bestFit="1" customWidth="1"/>
    <col min="11265" max="11265" width="32.109375" style="3" customWidth="1"/>
    <col min="11266" max="11266" width="43.109375" style="3" customWidth="1"/>
    <col min="11267" max="11267" width="15.88671875" style="3" customWidth="1"/>
    <col min="11268" max="11268" width="55.109375" style="3" customWidth="1"/>
    <col min="11269" max="11269" width="18.88671875" style="3" customWidth="1"/>
    <col min="11270" max="11270" width="13.5546875" style="3" customWidth="1"/>
    <col min="11271" max="11271" width="10.6640625" style="3" customWidth="1"/>
    <col min="11272" max="11272" width="35.88671875" style="3" customWidth="1"/>
    <col min="11273" max="11275" width="0" style="3" hidden="1" customWidth="1"/>
    <col min="11276" max="11276" width="46.33203125" style="3" customWidth="1"/>
    <col min="11277" max="11277" width="24.6640625" style="3" customWidth="1"/>
    <col min="11278" max="11519" width="7.88671875" style="3"/>
    <col min="11520" max="11520" width="5.109375" style="3" bestFit="1" customWidth="1"/>
    <col min="11521" max="11521" width="32.109375" style="3" customWidth="1"/>
    <col min="11522" max="11522" width="43.109375" style="3" customWidth="1"/>
    <col min="11523" max="11523" width="15.88671875" style="3" customWidth="1"/>
    <col min="11524" max="11524" width="55.109375" style="3" customWidth="1"/>
    <col min="11525" max="11525" width="18.88671875" style="3" customWidth="1"/>
    <col min="11526" max="11526" width="13.5546875" style="3" customWidth="1"/>
    <col min="11527" max="11527" width="10.6640625" style="3" customWidth="1"/>
    <col min="11528" max="11528" width="35.88671875" style="3" customWidth="1"/>
    <col min="11529" max="11531" width="0" style="3" hidden="1" customWidth="1"/>
    <col min="11532" max="11532" width="46.33203125" style="3" customWidth="1"/>
    <col min="11533" max="11533" width="24.6640625" style="3" customWidth="1"/>
    <col min="11534" max="11775" width="7.88671875" style="3"/>
    <col min="11776" max="11776" width="5.109375" style="3" bestFit="1" customWidth="1"/>
    <col min="11777" max="11777" width="32.109375" style="3" customWidth="1"/>
    <col min="11778" max="11778" width="43.109375" style="3" customWidth="1"/>
    <col min="11779" max="11779" width="15.88671875" style="3" customWidth="1"/>
    <col min="11780" max="11780" width="55.109375" style="3" customWidth="1"/>
    <col min="11781" max="11781" width="18.88671875" style="3" customWidth="1"/>
    <col min="11782" max="11782" width="13.5546875" style="3" customWidth="1"/>
    <col min="11783" max="11783" width="10.6640625" style="3" customWidth="1"/>
    <col min="11784" max="11784" width="35.88671875" style="3" customWidth="1"/>
    <col min="11785" max="11787" width="0" style="3" hidden="1" customWidth="1"/>
    <col min="11788" max="11788" width="46.33203125" style="3" customWidth="1"/>
    <col min="11789" max="11789" width="24.6640625" style="3" customWidth="1"/>
    <col min="11790" max="12031" width="7.88671875" style="3"/>
    <col min="12032" max="12032" width="5.109375" style="3" bestFit="1" customWidth="1"/>
    <col min="12033" max="12033" width="32.109375" style="3" customWidth="1"/>
    <col min="12034" max="12034" width="43.109375" style="3" customWidth="1"/>
    <col min="12035" max="12035" width="15.88671875" style="3" customWidth="1"/>
    <col min="12036" max="12036" width="55.109375" style="3" customWidth="1"/>
    <col min="12037" max="12037" width="18.88671875" style="3" customWidth="1"/>
    <col min="12038" max="12038" width="13.5546875" style="3" customWidth="1"/>
    <col min="12039" max="12039" width="10.6640625" style="3" customWidth="1"/>
    <col min="12040" max="12040" width="35.88671875" style="3" customWidth="1"/>
    <col min="12041" max="12043" width="0" style="3" hidden="1" customWidth="1"/>
    <col min="12044" max="12044" width="46.33203125" style="3" customWidth="1"/>
    <col min="12045" max="12045" width="24.6640625" style="3" customWidth="1"/>
    <col min="12046" max="12287" width="7.88671875" style="3"/>
    <col min="12288" max="12288" width="5.109375" style="3" bestFit="1" customWidth="1"/>
    <col min="12289" max="12289" width="32.109375" style="3" customWidth="1"/>
    <col min="12290" max="12290" width="43.109375" style="3" customWidth="1"/>
    <col min="12291" max="12291" width="15.88671875" style="3" customWidth="1"/>
    <col min="12292" max="12292" width="55.109375" style="3" customWidth="1"/>
    <col min="12293" max="12293" width="18.88671875" style="3" customWidth="1"/>
    <col min="12294" max="12294" width="13.5546875" style="3" customWidth="1"/>
    <col min="12295" max="12295" width="10.6640625" style="3" customWidth="1"/>
    <col min="12296" max="12296" width="35.88671875" style="3" customWidth="1"/>
    <col min="12297" max="12299" width="0" style="3" hidden="1" customWidth="1"/>
    <col min="12300" max="12300" width="46.33203125" style="3" customWidth="1"/>
    <col min="12301" max="12301" width="24.6640625" style="3" customWidth="1"/>
    <col min="12302" max="12543" width="7.88671875" style="3"/>
    <col min="12544" max="12544" width="5.109375" style="3" bestFit="1" customWidth="1"/>
    <col min="12545" max="12545" width="32.109375" style="3" customWidth="1"/>
    <col min="12546" max="12546" width="43.109375" style="3" customWidth="1"/>
    <col min="12547" max="12547" width="15.88671875" style="3" customWidth="1"/>
    <col min="12548" max="12548" width="55.109375" style="3" customWidth="1"/>
    <col min="12549" max="12549" width="18.88671875" style="3" customWidth="1"/>
    <col min="12550" max="12550" width="13.5546875" style="3" customWidth="1"/>
    <col min="12551" max="12551" width="10.6640625" style="3" customWidth="1"/>
    <col min="12552" max="12552" width="35.88671875" style="3" customWidth="1"/>
    <col min="12553" max="12555" width="0" style="3" hidden="1" customWidth="1"/>
    <col min="12556" max="12556" width="46.33203125" style="3" customWidth="1"/>
    <col min="12557" max="12557" width="24.6640625" style="3" customWidth="1"/>
    <col min="12558" max="12799" width="7.88671875" style="3"/>
    <col min="12800" max="12800" width="5.109375" style="3" bestFit="1" customWidth="1"/>
    <col min="12801" max="12801" width="32.109375" style="3" customWidth="1"/>
    <col min="12802" max="12802" width="43.109375" style="3" customWidth="1"/>
    <col min="12803" max="12803" width="15.88671875" style="3" customWidth="1"/>
    <col min="12804" max="12804" width="55.109375" style="3" customWidth="1"/>
    <col min="12805" max="12805" width="18.88671875" style="3" customWidth="1"/>
    <col min="12806" max="12806" width="13.5546875" style="3" customWidth="1"/>
    <col min="12807" max="12807" width="10.6640625" style="3" customWidth="1"/>
    <col min="12808" max="12808" width="35.88671875" style="3" customWidth="1"/>
    <col min="12809" max="12811" width="0" style="3" hidden="1" customWidth="1"/>
    <col min="12812" max="12812" width="46.33203125" style="3" customWidth="1"/>
    <col min="12813" max="12813" width="24.6640625" style="3" customWidth="1"/>
    <col min="12814" max="13055" width="7.88671875" style="3"/>
    <col min="13056" max="13056" width="5.109375" style="3" bestFit="1" customWidth="1"/>
    <col min="13057" max="13057" width="32.109375" style="3" customWidth="1"/>
    <col min="13058" max="13058" width="43.109375" style="3" customWidth="1"/>
    <col min="13059" max="13059" width="15.88671875" style="3" customWidth="1"/>
    <col min="13060" max="13060" width="55.109375" style="3" customWidth="1"/>
    <col min="13061" max="13061" width="18.88671875" style="3" customWidth="1"/>
    <col min="13062" max="13062" width="13.5546875" style="3" customWidth="1"/>
    <col min="13063" max="13063" width="10.6640625" style="3" customWidth="1"/>
    <col min="13064" max="13064" width="35.88671875" style="3" customWidth="1"/>
    <col min="13065" max="13067" width="0" style="3" hidden="1" customWidth="1"/>
    <col min="13068" max="13068" width="46.33203125" style="3" customWidth="1"/>
    <col min="13069" max="13069" width="24.6640625" style="3" customWidth="1"/>
    <col min="13070" max="13311" width="7.88671875" style="3"/>
    <col min="13312" max="13312" width="5.109375" style="3" bestFit="1" customWidth="1"/>
    <col min="13313" max="13313" width="32.109375" style="3" customWidth="1"/>
    <col min="13314" max="13314" width="43.109375" style="3" customWidth="1"/>
    <col min="13315" max="13315" width="15.88671875" style="3" customWidth="1"/>
    <col min="13316" max="13316" width="55.109375" style="3" customWidth="1"/>
    <col min="13317" max="13317" width="18.88671875" style="3" customWidth="1"/>
    <col min="13318" max="13318" width="13.5546875" style="3" customWidth="1"/>
    <col min="13319" max="13319" width="10.6640625" style="3" customWidth="1"/>
    <col min="13320" max="13320" width="35.88671875" style="3" customWidth="1"/>
    <col min="13321" max="13323" width="0" style="3" hidden="1" customWidth="1"/>
    <col min="13324" max="13324" width="46.33203125" style="3" customWidth="1"/>
    <col min="13325" max="13325" width="24.6640625" style="3" customWidth="1"/>
    <col min="13326" max="13567" width="7.88671875" style="3"/>
    <col min="13568" max="13568" width="5.109375" style="3" bestFit="1" customWidth="1"/>
    <col min="13569" max="13569" width="32.109375" style="3" customWidth="1"/>
    <col min="13570" max="13570" width="43.109375" style="3" customWidth="1"/>
    <col min="13571" max="13571" width="15.88671875" style="3" customWidth="1"/>
    <col min="13572" max="13572" width="55.109375" style="3" customWidth="1"/>
    <col min="13573" max="13573" width="18.88671875" style="3" customWidth="1"/>
    <col min="13574" max="13574" width="13.5546875" style="3" customWidth="1"/>
    <col min="13575" max="13575" width="10.6640625" style="3" customWidth="1"/>
    <col min="13576" max="13576" width="35.88671875" style="3" customWidth="1"/>
    <col min="13577" max="13579" width="0" style="3" hidden="1" customWidth="1"/>
    <col min="13580" max="13580" width="46.33203125" style="3" customWidth="1"/>
    <col min="13581" max="13581" width="24.6640625" style="3" customWidth="1"/>
    <col min="13582" max="13823" width="7.88671875" style="3"/>
    <col min="13824" max="13824" width="5.109375" style="3" bestFit="1" customWidth="1"/>
    <col min="13825" max="13825" width="32.109375" style="3" customWidth="1"/>
    <col min="13826" max="13826" width="43.109375" style="3" customWidth="1"/>
    <col min="13827" max="13827" width="15.88671875" style="3" customWidth="1"/>
    <col min="13828" max="13828" width="55.109375" style="3" customWidth="1"/>
    <col min="13829" max="13829" width="18.88671875" style="3" customWidth="1"/>
    <col min="13830" max="13830" width="13.5546875" style="3" customWidth="1"/>
    <col min="13831" max="13831" width="10.6640625" style="3" customWidth="1"/>
    <col min="13832" max="13832" width="35.88671875" style="3" customWidth="1"/>
    <col min="13833" max="13835" width="0" style="3" hidden="1" customWidth="1"/>
    <col min="13836" max="13836" width="46.33203125" style="3" customWidth="1"/>
    <col min="13837" max="13837" width="24.6640625" style="3" customWidth="1"/>
    <col min="13838" max="14079" width="7.88671875" style="3"/>
    <col min="14080" max="14080" width="5.109375" style="3" bestFit="1" customWidth="1"/>
    <col min="14081" max="14081" width="32.109375" style="3" customWidth="1"/>
    <col min="14082" max="14082" width="43.109375" style="3" customWidth="1"/>
    <col min="14083" max="14083" width="15.88671875" style="3" customWidth="1"/>
    <col min="14084" max="14084" width="55.109375" style="3" customWidth="1"/>
    <col min="14085" max="14085" width="18.88671875" style="3" customWidth="1"/>
    <col min="14086" max="14086" width="13.5546875" style="3" customWidth="1"/>
    <col min="14087" max="14087" width="10.6640625" style="3" customWidth="1"/>
    <col min="14088" max="14088" width="35.88671875" style="3" customWidth="1"/>
    <col min="14089" max="14091" width="0" style="3" hidden="1" customWidth="1"/>
    <col min="14092" max="14092" width="46.33203125" style="3" customWidth="1"/>
    <col min="14093" max="14093" width="24.6640625" style="3" customWidth="1"/>
    <col min="14094" max="14335" width="7.88671875" style="3"/>
    <col min="14336" max="14336" width="5.109375" style="3" bestFit="1" customWidth="1"/>
    <col min="14337" max="14337" width="32.109375" style="3" customWidth="1"/>
    <col min="14338" max="14338" width="43.109375" style="3" customWidth="1"/>
    <col min="14339" max="14339" width="15.88671875" style="3" customWidth="1"/>
    <col min="14340" max="14340" width="55.109375" style="3" customWidth="1"/>
    <col min="14341" max="14341" width="18.88671875" style="3" customWidth="1"/>
    <col min="14342" max="14342" width="13.5546875" style="3" customWidth="1"/>
    <col min="14343" max="14343" width="10.6640625" style="3" customWidth="1"/>
    <col min="14344" max="14344" width="35.88671875" style="3" customWidth="1"/>
    <col min="14345" max="14347" width="0" style="3" hidden="1" customWidth="1"/>
    <col min="14348" max="14348" width="46.33203125" style="3" customWidth="1"/>
    <col min="14349" max="14349" width="24.6640625" style="3" customWidth="1"/>
    <col min="14350" max="14591" width="7.88671875" style="3"/>
    <col min="14592" max="14592" width="5.109375" style="3" bestFit="1" customWidth="1"/>
    <col min="14593" max="14593" width="32.109375" style="3" customWidth="1"/>
    <col min="14594" max="14594" width="43.109375" style="3" customWidth="1"/>
    <col min="14595" max="14595" width="15.88671875" style="3" customWidth="1"/>
    <col min="14596" max="14596" width="55.109375" style="3" customWidth="1"/>
    <col min="14597" max="14597" width="18.88671875" style="3" customWidth="1"/>
    <col min="14598" max="14598" width="13.5546875" style="3" customWidth="1"/>
    <col min="14599" max="14599" width="10.6640625" style="3" customWidth="1"/>
    <col min="14600" max="14600" width="35.88671875" style="3" customWidth="1"/>
    <col min="14601" max="14603" width="0" style="3" hidden="1" customWidth="1"/>
    <col min="14604" max="14604" width="46.33203125" style="3" customWidth="1"/>
    <col min="14605" max="14605" width="24.6640625" style="3" customWidth="1"/>
    <col min="14606" max="14847" width="7.88671875" style="3"/>
    <col min="14848" max="14848" width="5.109375" style="3" bestFit="1" customWidth="1"/>
    <col min="14849" max="14849" width="32.109375" style="3" customWidth="1"/>
    <col min="14850" max="14850" width="43.109375" style="3" customWidth="1"/>
    <col min="14851" max="14851" width="15.88671875" style="3" customWidth="1"/>
    <col min="14852" max="14852" width="55.109375" style="3" customWidth="1"/>
    <col min="14853" max="14853" width="18.88671875" style="3" customWidth="1"/>
    <col min="14854" max="14854" width="13.5546875" style="3" customWidth="1"/>
    <col min="14855" max="14855" width="10.6640625" style="3" customWidth="1"/>
    <col min="14856" max="14856" width="35.88671875" style="3" customWidth="1"/>
    <col min="14857" max="14859" width="0" style="3" hidden="1" customWidth="1"/>
    <col min="14860" max="14860" width="46.33203125" style="3" customWidth="1"/>
    <col min="14861" max="14861" width="24.6640625" style="3" customWidth="1"/>
    <col min="14862" max="15103" width="7.88671875" style="3"/>
    <col min="15104" max="15104" width="5.109375" style="3" bestFit="1" customWidth="1"/>
    <col min="15105" max="15105" width="32.109375" style="3" customWidth="1"/>
    <col min="15106" max="15106" width="43.109375" style="3" customWidth="1"/>
    <col min="15107" max="15107" width="15.88671875" style="3" customWidth="1"/>
    <col min="15108" max="15108" width="55.109375" style="3" customWidth="1"/>
    <col min="15109" max="15109" width="18.88671875" style="3" customWidth="1"/>
    <col min="15110" max="15110" width="13.5546875" style="3" customWidth="1"/>
    <col min="15111" max="15111" width="10.6640625" style="3" customWidth="1"/>
    <col min="15112" max="15112" width="35.88671875" style="3" customWidth="1"/>
    <col min="15113" max="15115" width="0" style="3" hidden="1" customWidth="1"/>
    <col min="15116" max="15116" width="46.33203125" style="3" customWidth="1"/>
    <col min="15117" max="15117" width="24.6640625" style="3" customWidth="1"/>
    <col min="15118" max="15359" width="7.88671875" style="3"/>
    <col min="15360" max="15360" width="5.109375" style="3" bestFit="1" customWidth="1"/>
    <col min="15361" max="15361" width="32.109375" style="3" customWidth="1"/>
    <col min="15362" max="15362" width="43.109375" style="3" customWidth="1"/>
    <col min="15363" max="15363" width="15.88671875" style="3" customWidth="1"/>
    <col min="15364" max="15364" width="55.109375" style="3" customWidth="1"/>
    <col min="15365" max="15365" width="18.88671875" style="3" customWidth="1"/>
    <col min="15366" max="15366" width="13.5546875" style="3" customWidth="1"/>
    <col min="15367" max="15367" width="10.6640625" style="3" customWidth="1"/>
    <col min="15368" max="15368" width="35.88671875" style="3" customWidth="1"/>
    <col min="15369" max="15371" width="0" style="3" hidden="1" customWidth="1"/>
    <col min="15372" max="15372" width="46.33203125" style="3" customWidth="1"/>
    <col min="15373" max="15373" width="24.6640625" style="3" customWidth="1"/>
    <col min="15374" max="15615" width="7.88671875" style="3"/>
    <col min="15616" max="15616" width="5.109375" style="3" bestFit="1" customWidth="1"/>
    <col min="15617" max="15617" width="32.109375" style="3" customWidth="1"/>
    <col min="15618" max="15618" width="43.109375" style="3" customWidth="1"/>
    <col min="15619" max="15619" width="15.88671875" style="3" customWidth="1"/>
    <col min="15620" max="15620" width="55.109375" style="3" customWidth="1"/>
    <col min="15621" max="15621" width="18.88671875" style="3" customWidth="1"/>
    <col min="15622" max="15622" width="13.5546875" style="3" customWidth="1"/>
    <col min="15623" max="15623" width="10.6640625" style="3" customWidth="1"/>
    <col min="15624" max="15624" width="35.88671875" style="3" customWidth="1"/>
    <col min="15625" max="15627" width="0" style="3" hidden="1" customWidth="1"/>
    <col min="15628" max="15628" width="46.33203125" style="3" customWidth="1"/>
    <col min="15629" max="15629" width="24.6640625" style="3" customWidth="1"/>
    <col min="15630" max="15871" width="7.88671875" style="3"/>
    <col min="15872" max="15872" width="5.109375" style="3" bestFit="1" customWidth="1"/>
    <col min="15873" max="15873" width="32.109375" style="3" customWidth="1"/>
    <col min="15874" max="15874" width="43.109375" style="3" customWidth="1"/>
    <col min="15875" max="15875" width="15.88671875" style="3" customWidth="1"/>
    <col min="15876" max="15876" width="55.109375" style="3" customWidth="1"/>
    <col min="15877" max="15877" width="18.88671875" style="3" customWidth="1"/>
    <col min="15878" max="15878" width="13.5546875" style="3" customWidth="1"/>
    <col min="15879" max="15879" width="10.6640625" style="3" customWidth="1"/>
    <col min="15880" max="15880" width="35.88671875" style="3" customWidth="1"/>
    <col min="15881" max="15883" width="0" style="3" hidden="1" customWidth="1"/>
    <col min="15884" max="15884" width="46.33203125" style="3" customWidth="1"/>
    <col min="15885" max="15885" width="24.6640625" style="3" customWidth="1"/>
    <col min="15886" max="16127" width="7.88671875" style="3"/>
    <col min="16128" max="16128" width="5.109375" style="3" bestFit="1" customWidth="1"/>
    <col min="16129" max="16129" width="32.109375" style="3" customWidth="1"/>
    <col min="16130" max="16130" width="43.109375" style="3" customWidth="1"/>
    <col min="16131" max="16131" width="15.88671875" style="3" customWidth="1"/>
    <col min="16132" max="16132" width="55.109375" style="3" customWidth="1"/>
    <col min="16133" max="16133" width="18.88671875" style="3" customWidth="1"/>
    <col min="16134" max="16134" width="13.5546875" style="3" customWidth="1"/>
    <col min="16135" max="16135" width="10.6640625" style="3" customWidth="1"/>
    <col min="16136" max="16136" width="35.88671875" style="3" customWidth="1"/>
    <col min="16137" max="16139" width="0" style="3" hidden="1" customWidth="1"/>
    <col min="16140" max="16140" width="46.33203125" style="3" customWidth="1"/>
    <col min="16141" max="16141" width="24.6640625" style="3" customWidth="1"/>
    <col min="16142" max="16384" width="7.88671875" style="3"/>
  </cols>
  <sheetData>
    <row r="1" spans="1:13" ht="24.75" customHeight="1" x14ac:dyDescent="0.3">
      <c r="A1" s="430"/>
      <c r="B1" s="432"/>
      <c r="C1" s="433"/>
      <c r="D1" s="1" t="s">
        <v>40</v>
      </c>
      <c r="E1" s="447">
        <f>'Profil Dostawcy'!C7</f>
        <v>0</v>
      </c>
      <c r="F1" s="448"/>
      <c r="G1" s="449"/>
      <c r="H1" s="325" t="s">
        <v>41</v>
      </c>
      <c r="I1" s="438"/>
      <c r="J1" s="438"/>
      <c r="K1" s="438"/>
      <c r="L1" s="438"/>
      <c r="M1" s="124"/>
    </row>
    <row r="2" spans="1:13" ht="45" customHeight="1" x14ac:dyDescent="0.3">
      <c r="A2" s="430"/>
      <c r="B2" s="434"/>
      <c r="C2" s="435"/>
      <c r="D2" s="4" t="s">
        <v>42</v>
      </c>
      <c r="E2" s="450"/>
      <c r="F2" s="451"/>
      <c r="G2" s="452"/>
      <c r="H2" s="439"/>
      <c r="I2" s="438"/>
      <c r="J2" s="438"/>
      <c r="K2" s="438"/>
      <c r="L2" s="438"/>
      <c r="M2" s="330" t="s">
        <v>272</v>
      </c>
    </row>
    <row r="3" spans="1:13" ht="25.5" customHeight="1" x14ac:dyDescent="0.3">
      <c r="A3" s="430"/>
      <c r="B3" s="434"/>
      <c r="C3" s="435"/>
      <c r="D3" s="5" t="s">
        <v>43</v>
      </c>
      <c r="E3" s="453"/>
      <c r="F3" s="454"/>
      <c r="G3" s="455"/>
      <c r="H3" s="439"/>
      <c r="I3" s="438"/>
      <c r="J3" s="438"/>
      <c r="K3" s="438"/>
      <c r="L3" s="438"/>
      <c r="M3" s="331"/>
    </row>
    <row r="4" spans="1:13" ht="27.75" customHeight="1" x14ac:dyDescent="0.3">
      <c r="A4" s="431"/>
      <c r="B4" s="436"/>
      <c r="C4" s="437"/>
      <c r="D4" s="6" t="s">
        <v>44</v>
      </c>
      <c r="E4" s="456"/>
      <c r="F4" s="457"/>
      <c r="G4" s="458"/>
      <c r="H4" s="440"/>
      <c r="I4" s="441"/>
      <c r="J4" s="441"/>
      <c r="K4" s="441"/>
      <c r="L4" s="441"/>
      <c r="M4" s="125"/>
    </row>
    <row r="5" spans="1:13" s="15" customFormat="1" ht="75.75" customHeight="1" x14ac:dyDescent="0.3">
      <c r="A5" s="8" t="s">
        <v>45</v>
      </c>
      <c r="B5" s="9" t="s">
        <v>46</v>
      </c>
      <c r="C5" s="10" t="s">
        <v>47</v>
      </c>
      <c r="D5" s="9" t="s">
        <v>48</v>
      </c>
      <c r="E5" s="244" t="s">
        <v>354</v>
      </c>
      <c r="F5" s="244" t="s">
        <v>471</v>
      </c>
      <c r="G5" s="9" t="s">
        <v>49</v>
      </c>
      <c r="H5" s="9" t="s">
        <v>50</v>
      </c>
      <c r="I5" s="11" t="s">
        <v>51</v>
      </c>
      <c r="J5" s="12" t="s">
        <v>52</v>
      </c>
      <c r="K5" s="13" t="s">
        <v>53</v>
      </c>
      <c r="L5" s="14" t="s">
        <v>54</v>
      </c>
      <c r="M5" s="14" t="s">
        <v>55</v>
      </c>
    </row>
    <row r="6" spans="1:13" s="15" customFormat="1" ht="63.6" customHeight="1" thickBot="1" x14ac:dyDescent="0.35">
      <c r="A6" s="16"/>
      <c r="B6" s="442" t="s">
        <v>56</v>
      </c>
      <c r="C6" s="443"/>
      <c r="D6" s="236"/>
      <c r="E6" s="238"/>
      <c r="F6" s="237"/>
      <c r="G6" s="237"/>
      <c r="H6" s="444" t="s">
        <v>57</v>
      </c>
      <c r="I6" s="445"/>
      <c r="J6" s="445"/>
      <c r="K6" s="445"/>
      <c r="L6" s="445"/>
      <c r="M6" s="446"/>
    </row>
    <row r="7" spans="1:13" ht="86.4" customHeight="1" thickBot="1" x14ac:dyDescent="0.35">
      <c r="A7" s="1">
        <v>1</v>
      </c>
      <c r="B7" s="17" t="s">
        <v>356</v>
      </c>
      <c r="C7" s="18" t="s">
        <v>374</v>
      </c>
      <c r="D7" s="19"/>
      <c r="E7" s="4" t="s">
        <v>313</v>
      </c>
      <c r="F7" s="4" t="s">
        <v>472</v>
      </c>
      <c r="I7" s="20"/>
      <c r="J7" s="21" t="str">
        <f t="shared" ref="J7:J71" si="0">IF(I7="NA","",IF(I7&gt;2,"Low",IF(I7&gt;1,"Med","High")))</f>
        <v>High</v>
      </c>
      <c r="K7" s="22"/>
      <c r="L7" s="22"/>
      <c r="M7" s="22"/>
    </row>
    <row r="8" spans="1:13" ht="100.8" customHeight="1" thickBot="1" x14ac:dyDescent="0.35">
      <c r="A8" s="1">
        <v>2</v>
      </c>
      <c r="B8" s="17" t="s">
        <v>58</v>
      </c>
      <c r="C8" s="18" t="s">
        <v>59</v>
      </c>
      <c r="D8" s="19"/>
      <c r="E8" s="4" t="s">
        <v>312</v>
      </c>
      <c r="F8" s="4" t="s">
        <v>473</v>
      </c>
      <c r="I8" s="20"/>
      <c r="J8" s="21" t="str">
        <f t="shared" si="0"/>
        <v>High</v>
      </c>
      <c r="K8" s="22"/>
      <c r="L8" s="22"/>
      <c r="M8" s="22"/>
    </row>
    <row r="9" spans="1:13" ht="111" customHeight="1" thickBot="1" x14ac:dyDescent="0.35">
      <c r="A9" s="1">
        <v>3</v>
      </c>
      <c r="B9" s="17" t="s">
        <v>60</v>
      </c>
      <c r="C9" s="18" t="s">
        <v>61</v>
      </c>
      <c r="D9" s="19"/>
      <c r="E9" s="4" t="s">
        <v>316</v>
      </c>
      <c r="F9" s="4" t="s">
        <v>474</v>
      </c>
      <c r="I9" s="20"/>
      <c r="J9" s="21" t="str">
        <f t="shared" si="0"/>
        <v>High</v>
      </c>
      <c r="K9" s="22"/>
      <c r="L9" s="22"/>
      <c r="M9" s="22"/>
    </row>
    <row r="10" spans="1:13" ht="108" customHeight="1" thickBot="1" x14ac:dyDescent="0.35">
      <c r="A10" s="1">
        <v>4</v>
      </c>
      <c r="B10" s="17" t="s">
        <v>368</v>
      </c>
      <c r="C10" s="18" t="s">
        <v>369</v>
      </c>
      <c r="D10" s="19"/>
      <c r="E10" s="4" t="s">
        <v>314</v>
      </c>
      <c r="F10" s="4" t="s">
        <v>517</v>
      </c>
      <c r="I10" s="20"/>
      <c r="J10" s="21" t="str">
        <f t="shared" si="0"/>
        <v>High</v>
      </c>
      <c r="K10" s="22"/>
      <c r="L10" s="22"/>
      <c r="M10" s="22"/>
    </row>
    <row r="11" spans="1:13" ht="153.75" customHeight="1" thickBot="1" x14ac:dyDescent="0.35">
      <c r="A11" s="1">
        <v>5</v>
      </c>
      <c r="B11" s="23" t="s">
        <v>62</v>
      </c>
      <c r="C11" s="18" t="s">
        <v>63</v>
      </c>
      <c r="D11" s="19"/>
      <c r="E11" s="4" t="s">
        <v>315</v>
      </c>
      <c r="F11" s="4" t="s">
        <v>475</v>
      </c>
      <c r="I11" s="20"/>
      <c r="J11" s="21" t="str">
        <f t="shared" si="0"/>
        <v>High</v>
      </c>
      <c r="K11" s="22"/>
      <c r="L11" s="22"/>
      <c r="M11" s="22"/>
    </row>
    <row r="12" spans="1:13" ht="123" customHeight="1" thickBot="1" x14ac:dyDescent="0.35">
      <c r="A12" s="1">
        <v>6</v>
      </c>
      <c r="B12" s="17" t="s">
        <v>367</v>
      </c>
      <c r="C12" s="18" t="s">
        <v>357</v>
      </c>
      <c r="D12" s="19"/>
      <c r="E12" s="6" t="s">
        <v>371</v>
      </c>
      <c r="F12" s="6" t="s">
        <v>476</v>
      </c>
      <c r="I12" s="20"/>
      <c r="J12" s="21" t="str">
        <f t="shared" si="0"/>
        <v>High</v>
      </c>
      <c r="K12" s="22"/>
      <c r="L12" s="22"/>
      <c r="M12" s="22"/>
    </row>
    <row r="13" spans="1:13" ht="255.6" customHeight="1" thickBot="1" x14ac:dyDescent="0.35">
      <c r="A13" s="1">
        <v>7</v>
      </c>
      <c r="B13" s="17" t="s">
        <v>358</v>
      </c>
      <c r="C13" s="18" t="s">
        <v>359</v>
      </c>
      <c r="D13" s="19"/>
      <c r="E13" s="4" t="s">
        <v>370</v>
      </c>
      <c r="F13" s="4" t="s">
        <v>477</v>
      </c>
      <c r="I13" s="20"/>
      <c r="J13" s="21" t="str">
        <f t="shared" si="0"/>
        <v>High</v>
      </c>
      <c r="K13" s="22"/>
      <c r="L13" s="22"/>
      <c r="M13" s="22"/>
    </row>
    <row r="14" spans="1:13" ht="81.75" customHeight="1" thickBot="1" x14ac:dyDescent="0.35">
      <c r="A14" s="1">
        <v>8</v>
      </c>
      <c r="B14" s="17" t="s">
        <v>64</v>
      </c>
      <c r="C14" s="18" t="s">
        <v>65</v>
      </c>
      <c r="D14" s="19"/>
      <c r="E14" s="4" t="s">
        <v>317</v>
      </c>
      <c r="F14" s="4" t="s">
        <v>478</v>
      </c>
      <c r="I14" s="20"/>
      <c r="J14" s="21" t="str">
        <f t="shared" si="0"/>
        <v>High</v>
      </c>
      <c r="K14" s="22"/>
      <c r="L14" s="22"/>
      <c r="M14" s="22"/>
    </row>
    <row r="15" spans="1:13" s="25" customFormat="1" ht="55.2" customHeight="1" thickBot="1" x14ac:dyDescent="0.35">
      <c r="A15" s="24" t="s">
        <v>66</v>
      </c>
      <c r="B15" s="459" t="s">
        <v>67</v>
      </c>
      <c r="C15" s="460"/>
      <c r="D15" s="239"/>
      <c r="E15" s="245"/>
      <c r="F15" s="305"/>
      <c r="G15" s="240"/>
      <c r="H15" s="468" t="s">
        <v>68</v>
      </c>
      <c r="I15" s="469"/>
      <c r="J15" s="469"/>
      <c r="K15" s="469"/>
      <c r="L15" s="469"/>
      <c r="M15" s="470"/>
    </row>
    <row r="16" spans="1:13" ht="126" customHeight="1" thickBot="1" x14ac:dyDescent="0.35">
      <c r="A16" s="1">
        <v>9</v>
      </c>
      <c r="B16" s="23" t="s">
        <v>69</v>
      </c>
      <c r="C16" s="18" t="s">
        <v>362</v>
      </c>
      <c r="D16" s="19"/>
      <c r="E16" s="4" t="s">
        <v>318</v>
      </c>
      <c r="F16" s="4" t="s">
        <v>479</v>
      </c>
      <c r="I16" s="20"/>
      <c r="J16" s="21" t="str">
        <f t="shared" si="0"/>
        <v>High</v>
      </c>
      <c r="K16" s="22"/>
      <c r="L16" s="22"/>
      <c r="M16" s="22"/>
    </row>
    <row r="17" spans="1:13" ht="119.4" customHeight="1" thickBot="1" x14ac:dyDescent="0.35">
      <c r="A17" s="1">
        <v>10</v>
      </c>
      <c r="B17" s="23" t="s">
        <v>70</v>
      </c>
      <c r="C17" s="18" t="s">
        <v>71</v>
      </c>
      <c r="D17" s="19"/>
      <c r="E17" s="4" t="s">
        <v>319</v>
      </c>
      <c r="F17" s="4" t="s">
        <v>480</v>
      </c>
      <c r="I17" s="20"/>
      <c r="J17" s="21" t="str">
        <f t="shared" si="0"/>
        <v>High</v>
      </c>
      <c r="K17" s="22"/>
      <c r="L17" s="22"/>
      <c r="M17" s="22"/>
    </row>
    <row r="18" spans="1:13" ht="97.8" customHeight="1" thickBot="1" x14ac:dyDescent="0.35">
      <c r="A18" s="1">
        <v>11</v>
      </c>
      <c r="B18" s="23" t="s">
        <v>72</v>
      </c>
      <c r="C18" s="26" t="s">
        <v>73</v>
      </c>
      <c r="D18" s="19"/>
      <c r="E18" s="4" t="s">
        <v>320</v>
      </c>
      <c r="F18" s="4" t="s">
        <v>481</v>
      </c>
      <c r="I18" s="20"/>
      <c r="J18" s="21" t="str">
        <f t="shared" si="0"/>
        <v>High</v>
      </c>
      <c r="K18" s="22"/>
      <c r="L18" s="22"/>
      <c r="M18" s="22"/>
    </row>
    <row r="19" spans="1:13" ht="97.5" customHeight="1" thickBot="1" x14ac:dyDescent="0.35">
      <c r="A19" s="1">
        <v>12</v>
      </c>
      <c r="B19" s="23" t="s">
        <v>74</v>
      </c>
      <c r="C19" s="26" t="s">
        <v>75</v>
      </c>
      <c r="D19" s="19"/>
      <c r="E19" s="4" t="s">
        <v>321</v>
      </c>
      <c r="F19" s="4" t="s">
        <v>301</v>
      </c>
      <c r="I19" s="20"/>
      <c r="J19" s="21" t="str">
        <f t="shared" si="0"/>
        <v>High</v>
      </c>
      <c r="K19" s="22"/>
      <c r="L19" s="22"/>
      <c r="M19" s="22"/>
    </row>
    <row r="20" spans="1:13" ht="66.75" customHeight="1" thickBot="1" x14ac:dyDescent="0.35">
      <c r="A20" s="1">
        <v>13</v>
      </c>
      <c r="B20" s="27" t="s">
        <v>76</v>
      </c>
      <c r="C20" s="26" t="s">
        <v>363</v>
      </c>
      <c r="D20" s="19"/>
      <c r="E20" s="4" t="s">
        <v>322</v>
      </c>
      <c r="F20" s="4" t="s">
        <v>482</v>
      </c>
      <c r="I20" s="20"/>
      <c r="J20" s="21" t="str">
        <f t="shared" si="0"/>
        <v>High</v>
      </c>
      <c r="K20" s="22"/>
      <c r="L20" s="22"/>
      <c r="M20" s="22"/>
    </row>
    <row r="21" spans="1:13" ht="86.25" customHeight="1" x14ac:dyDescent="0.3">
      <c r="A21" s="28">
        <v>14</v>
      </c>
      <c r="B21" s="29" t="s">
        <v>77</v>
      </c>
      <c r="C21" s="30" t="s">
        <v>78</v>
      </c>
      <c r="D21" s="31"/>
      <c r="E21" s="32" t="s">
        <v>323</v>
      </c>
      <c r="F21" s="32" t="s">
        <v>483</v>
      </c>
      <c r="G21" s="32"/>
      <c r="H21" s="32"/>
      <c r="I21" s="33"/>
      <c r="J21" s="34" t="str">
        <f>IF(I21="NA","",IF(I21&gt;2,"Low",IF(I21&gt;1,"Med","High")))</f>
        <v>High</v>
      </c>
      <c r="K21" s="35"/>
      <c r="L21" s="35"/>
      <c r="M21" s="35"/>
    </row>
    <row r="22" spans="1:13" s="37" customFormat="1" ht="39" customHeight="1" thickBot="1" x14ac:dyDescent="0.35">
      <c r="A22" s="36" t="s">
        <v>66</v>
      </c>
      <c r="B22" s="461" t="s">
        <v>79</v>
      </c>
      <c r="C22" s="461"/>
      <c r="D22" s="239"/>
      <c r="E22" s="245"/>
      <c r="F22" s="305"/>
      <c r="G22" s="240"/>
      <c r="H22" s="462" t="s">
        <v>68</v>
      </c>
      <c r="I22" s="463"/>
      <c r="J22" s="463"/>
      <c r="K22" s="463"/>
      <c r="L22" s="463"/>
      <c r="M22" s="464"/>
    </row>
    <row r="23" spans="1:13" s="40" customFormat="1" ht="96" customHeight="1" thickBot="1" x14ac:dyDescent="0.35">
      <c r="A23" s="1">
        <v>15</v>
      </c>
      <c r="B23" s="248" t="s">
        <v>360</v>
      </c>
      <c r="C23" s="38" t="s">
        <v>361</v>
      </c>
      <c r="D23" s="19"/>
      <c r="E23" s="4" t="s">
        <v>324</v>
      </c>
      <c r="F23" s="4" t="s">
        <v>484</v>
      </c>
      <c r="G23" s="4"/>
      <c r="H23" s="4"/>
      <c r="I23" s="39"/>
      <c r="J23" s="34" t="str">
        <f>IF(I23="NA","",IF(I23&gt;2,"Low",IF(I23&gt;1,"Med","High")))</f>
        <v>High</v>
      </c>
      <c r="K23" s="22"/>
      <c r="L23" s="22"/>
      <c r="M23" s="22"/>
    </row>
    <row r="24" spans="1:13" s="40" customFormat="1" ht="91.2" customHeight="1" x14ac:dyDescent="0.3">
      <c r="A24" s="1">
        <v>16</v>
      </c>
      <c r="B24" s="23" t="s">
        <v>80</v>
      </c>
      <c r="C24" s="18" t="s">
        <v>81</v>
      </c>
      <c r="D24" s="19"/>
      <c r="E24" s="4" t="s">
        <v>302</v>
      </c>
      <c r="F24" s="4" t="s">
        <v>485</v>
      </c>
      <c r="G24" s="4"/>
      <c r="H24" s="4"/>
      <c r="I24" s="39"/>
      <c r="J24" s="34" t="str">
        <f>IF(I24="NA","",IF(I24&gt;2,"Low",IF(I24&gt;1,"Med","High")))</f>
        <v>High</v>
      </c>
      <c r="K24" s="22"/>
      <c r="L24" s="22"/>
      <c r="M24" s="22"/>
    </row>
    <row r="25" spans="1:13" s="37" customFormat="1" ht="59.4" customHeight="1" x14ac:dyDescent="0.3">
      <c r="A25" s="36" t="s">
        <v>66</v>
      </c>
      <c r="B25" s="461" t="s">
        <v>82</v>
      </c>
      <c r="C25" s="461"/>
      <c r="D25" s="239"/>
      <c r="E25" s="245"/>
      <c r="F25" s="305"/>
      <c r="G25" s="240"/>
      <c r="H25" s="465" t="s">
        <v>68</v>
      </c>
      <c r="I25" s="466"/>
      <c r="J25" s="466"/>
      <c r="K25" s="466"/>
      <c r="L25" s="466"/>
      <c r="M25" s="467"/>
    </row>
    <row r="26" spans="1:13" ht="95.4" customHeight="1" thickBot="1" x14ac:dyDescent="0.35">
      <c r="A26" s="41">
        <v>17</v>
      </c>
      <c r="B26" s="23" t="s">
        <v>83</v>
      </c>
      <c r="C26" s="18" t="s">
        <v>372</v>
      </c>
      <c r="D26" s="42"/>
      <c r="E26" s="43" t="s">
        <v>310</v>
      </c>
      <c r="F26" s="43" t="s">
        <v>518</v>
      </c>
      <c r="G26" s="43"/>
      <c r="H26" s="43"/>
      <c r="I26" s="44"/>
      <c r="J26" s="45" t="str">
        <f t="shared" si="0"/>
        <v>High</v>
      </c>
      <c r="K26" s="46"/>
      <c r="L26" s="46"/>
      <c r="M26" s="46"/>
    </row>
    <row r="27" spans="1:13" ht="186" customHeight="1" thickBot="1" x14ac:dyDescent="0.35">
      <c r="A27" s="41">
        <v>18</v>
      </c>
      <c r="B27" s="23" t="s">
        <v>85</v>
      </c>
      <c r="C27" s="18" t="s">
        <v>86</v>
      </c>
      <c r="D27" s="42"/>
      <c r="E27" s="43" t="s">
        <v>308</v>
      </c>
      <c r="F27" s="43" t="s">
        <v>486</v>
      </c>
      <c r="G27" s="43"/>
      <c r="H27" s="43"/>
      <c r="I27" s="44"/>
      <c r="J27" s="45" t="str">
        <f t="shared" si="0"/>
        <v>High</v>
      </c>
      <c r="K27" s="46"/>
      <c r="L27" s="46"/>
      <c r="M27" s="46"/>
    </row>
    <row r="28" spans="1:13" ht="112.2" customHeight="1" thickBot="1" x14ac:dyDescent="0.35">
      <c r="A28" s="41">
        <v>19</v>
      </c>
      <c r="B28" s="47" t="s">
        <v>366</v>
      </c>
      <c r="C28" s="48" t="s">
        <v>364</v>
      </c>
      <c r="D28" s="42"/>
      <c r="E28" s="235" t="s">
        <v>329</v>
      </c>
      <c r="F28" s="235" t="s">
        <v>487</v>
      </c>
      <c r="G28" s="235"/>
      <c r="H28" s="43"/>
      <c r="I28" s="44"/>
      <c r="J28" s="45" t="str">
        <f t="shared" si="0"/>
        <v>High</v>
      </c>
      <c r="K28" s="46"/>
      <c r="L28" s="46"/>
      <c r="M28" s="46"/>
    </row>
    <row r="29" spans="1:13" ht="118.2" customHeight="1" thickBot="1" x14ac:dyDescent="0.35">
      <c r="A29" s="41">
        <v>20</v>
      </c>
      <c r="B29" s="23" t="s">
        <v>365</v>
      </c>
      <c r="C29" s="18" t="s">
        <v>373</v>
      </c>
      <c r="D29" s="19"/>
      <c r="E29" s="4" t="s">
        <v>305</v>
      </c>
      <c r="F29" s="4" t="s">
        <v>488</v>
      </c>
      <c r="I29" s="20"/>
      <c r="J29" s="45" t="str">
        <f t="shared" si="0"/>
        <v>High</v>
      </c>
      <c r="K29" s="22"/>
      <c r="L29" s="22"/>
      <c r="M29" s="22"/>
    </row>
    <row r="30" spans="1:13" ht="141.6" customHeight="1" thickBot="1" x14ac:dyDescent="0.35">
      <c r="A30" s="41">
        <v>21</v>
      </c>
      <c r="B30" s="23" t="s">
        <v>88</v>
      </c>
      <c r="C30" s="49" t="s">
        <v>89</v>
      </c>
      <c r="D30" s="19"/>
      <c r="E30" s="4" t="s">
        <v>325</v>
      </c>
      <c r="F30" s="4" t="s">
        <v>489</v>
      </c>
      <c r="I30" s="20"/>
      <c r="J30" s="45" t="str">
        <f t="shared" si="0"/>
        <v>High</v>
      </c>
      <c r="K30" s="22"/>
      <c r="L30" s="22"/>
      <c r="M30" s="22"/>
    </row>
    <row r="31" spans="1:13" ht="114" customHeight="1" thickBot="1" x14ac:dyDescent="0.35">
      <c r="A31" s="41">
        <v>22</v>
      </c>
      <c r="B31" s="50" t="s">
        <v>90</v>
      </c>
      <c r="C31" s="48" t="s">
        <v>91</v>
      </c>
      <c r="D31" s="31"/>
      <c r="E31" s="233" t="s">
        <v>326</v>
      </c>
      <c r="F31" s="306" t="s">
        <v>490</v>
      </c>
      <c r="G31" s="233"/>
      <c r="H31" s="32"/>
      <c r="I31" s="33"/>
      <c r="J31" s="45" t="str">
        <f t="shared" si="0"/>
        <v>High</v>
      </c>
      <c r="K31" s="35"/>
      <c r="L31" s="35"/>
      <c r="M31" s="35"/>
    </row>
    <row r="32" spans="1:13" ht="93" thickBot="1" x14ac:dyDescent="0.35">
      <c r="A32" s="41">
        <v>23</v>
      </c>
      <c r="B32" s="17" t="s">
        <v>92</v>
      </c>
      <c r="C32" s="48" t="s">
        <v>93</v>
      </c>
      <c r="D32" s="19"/>
      <c r="E32" s="234" t="s">
        <v>327</v>
      </c>
      <c r="F32" s="6" t="s">
        <v>491</v>
      </c>
      <c r="G32" s="234"/>
      <c r="I32" s="39"/>
      <c r="J32" s="45" t="str">
        <f t="shared" si="0"/>
        <v>High</v>
      </c>
      <c r="K32" s="22"/>
      <c r="L32" s="22"/>
      <c r="M32" s="22"/>
    </row>
    <row r="33" spans="1:48" ht="88.5" customHeight="1" thickBot="1" x14ac:dyDescent="0.35">
      <c r="A33" s="41">
        <v>24</v>
      </c>
      <c r="B33" s="17" t="s">
        <v>94</v>
      </c>
      <c r="C33" s="18" t="s">
        <v>95</v>
      </c>
      <c r="D33" s="31"/>
      <c r="E33" s="233" t="s">
        <v>328</v>
      </c>
      <c r="F33" s="306" t="s">
        <v>483</v>
      </c>
      <c r="G33" s="233"/>
      <c r="I33" s="39"/>
      <c r="J33" s="45" t="str">
        <f t="shared" si="0"/>
        <v>High</v>
      </c>
      <c r="K33" s="22"/>
      <c r="L33" s="22"/>
      <c r="M33" s="22"/>
    </row>
    <row r="34" spans="1:48" ht="66" customHeight="1" thickBot="1" x14ac:dyDescent="0.35">
      <c r="A34" s="51"/>
      <c r="B34" s="442" t="s">
        <v>96</v>
      </c>
      <c r="C34" s="473"/>
      <c r="D34" s="241"/>
      <c r="E34" s="243"/>
      <c r="F34" s="242"/>
      <c r="G34" s="242"/>
      <c r="H34" s="474" t="s">
        <v>68</v>
      </c>
      <c r="I34" s="475"/>
      <c r="J34" s="475"/>
      <c r="K34" s="475"/>
      <c r="L34" s="475"/>
      <c r="M34" s="476"/>
    </row>
    <row r="35" spans="1:48" ht="80.25" customHeight="1" thickBot="1" x14ac:dyDescent="0.35">
      <c r="A35" s="1">
        <v>25</v>
      </c>
      <c r="B35" s="23" t="s">
        <v>97</v>
      </c>
      <c r="C35" s="18" t="s">
        <v>98</v>
      </c>
      <c r="D35" s="19"/>
      <c r="E35" s="4" t="s">
        <v>330</v>
      </c>
      <c r="F35" s="4" t="s">
        <v>492</v>
      </c>
      <c r="I35" s="20"/>
      <c r="J35" s="21" t="str">
        <f t="shared" si="0"/>
        <v>High</v>
      </c>
      <c r="K35" s="52"/>
      <c r="L35" s="22"/>
      <c r="M35" s="22"/>
    </row>
    <row r="36" spans="1:48" ht="80.25" customHeight="1" thickBot="1" x14ac:dyDescent="0.35">
      <c r="A36" s="1">
        <v>26</v>
      </c>
      <c r="B36" s="53" t="s">
        <v>100</v>
      </c>
      <c r="C36" s="18" t="s">
        <v>101</v>
      </c>
      <c r="D36" s="19"/>
      <c r="E36" s="234" t="s">
        <v>331</v>
      </c>
      <c r="F36" s="6" t="s">
        <v>493</v>
      </c>
      <c r="G36" s="234"/>
      <c r="I36" s="20"/>
      <c r="J36" s="21" t="str">
        <f t="shared" si="0"/>
        <v>High</v>
      </c>
      <c r="K36" s="52"/>
      <c r="L36" s="22"/>
      <c r="M36" s="22"/>
    </row>
    <row r="37" spans="1:48" ht="99" customHeight="1" thickBot="1" x14ac:dyDescent="0.35">
      <c r="A37" s="1">
        <v>27</v>
      </c>
      <c r="B37" s="54" t="s">
        <v>102</v>
      </c>
      <c r="C37" s="18" t="s">
        <v>103</v>
      </c>
      <c r="D37" s="19"/>
      <c r="E37" s="234" t="s">
        <v>332</v>
      </c>
      <c r="F37" s="6" t="s">
        <v>494</v>
      </c>
      <c r="G37" s="234"/>
      <c r="I37" s="20"/>
      <c r="J37" s="21" t="str">
        <f t="shared" si="0"/>
        <v>High</v>
      </c>
      <c r="K37" s="22"/>
      <c r="L37" s="22"/>
      <c r="M37" s="22"/>
    </row>
    <row r="38" spans="1:48" ht="48" customHeight="1" thickBot="1" x14ac:dyDescent="0.35">
      <c r="A38" s="51"/>
      <c r="B38" s="459" t="s">
        <v>104</v>
      </c>
      <c r="C38" s="443"/>
      <c r="D38" s="236"/>
      <c r="E38" s="238"/>
      <c r="F38" s="237"/>
      <c r="G38" s="237"/>
      <c r="H38" s="477" t="s">
        <v>68</v>
      </c>
      <c r="I38" s="478"/>
      <c r="J38" s="478"/>
      <c r="K38" s="478"/>
      <c r="L38" s="478"/>
      <c r="M38" s="479"/>
    </row>
    <row r="39" spans="1:48" ht="126" customHeight="1" thickBot="1" x14ac:dyDescent="0.35">
      <c r="A39" s="1">
        <v>28</v>
      </c>
      <c r="B39" s="23" t="s">
        <v>105</v>
      </c>
      <c r="C39" s="18" t="s">
        <v>106</v>
      </c>
      <c r="D39" s="19"/>
      <c r="E39" s="4" t="s">
        <v>309</v>
      </c>
      <c r="F39" s="4" t="s">
        <v>482</v>
      </c>
      <c r="I39" s="20"/>
      <c r="J39" s="21" t="str">
        <f t="shared" si="0"/>
        <v>High</v>
      </c>
      <c r="K39" s="22"/>
      <c r="L39" s="22"/>
      <c r="M39" s="22"/>
    </row>
    <row r="40" spans="1:48" ht="118.2" customHeight="1" thickBot="1" x14ac:dyDescent="0.35">
      <c r="A40" s="1">
        <v>29</v>
      </c>
      <c r="B40" s="17" t="s">
        <v>107</v>
      </c>
      <c r="C40" s="18" t="s">
        <v>108</v>
      </c>
      <c r="D40" s="19"/>
      <c r="E40" s="4" t="s">
        <v>333</v>
      </c>
      <c r="F40" s="4" t="s">
        <v>495</v>
      </c>
      <c r="I40" s="20"/>
      <c r="J40" s="21" t="str">
        <f t="shared" si="0"/>
        <v>High</v>
      </c>
      <c r="K40" s="22"/>
      <c r="L40" s="22"/>
      <c r="M40" s="22"/>
    </row>
    <row r="41" spans="1:48" ht="93" customHeight="1" x14ac:dyDescent="0.3">
      <c r="A41" s="1">
        <v>30</v>
      </c>
      <c r="B41" s="17" t="s">
        <v>109</v>
      </c>
      <c r="C41" s="18" t="s">
        <v>110</v>
      </c>
      <c r="D41" s="31"/>
      <c r="E41" s="32" t="s">
        <v>334</v>
      </c>
      <c r="F41" s="32" t="s">
        <v>496</v>
      </c>
      <c r="G41" s="32"/>
      <c r="H41" s="32"/>
      <c r="I41" s="33"/>
      <c r="J41" s="34" t="str">
        <f t="shared" si="0"/>
        <v>High</v>
      </c>
      <c r="K41" s="35"/>
      <c r="L41" s="35"/>
      <c r="M41" s="35"/>
    </row>
    <row r="42" spans="1:48" ht="68.099999999999994" customHeight="1" x14ac:dyDescent="0.3">
      <c r="A42" s="55"/>
      <c r="B42" s="471" t="s">
        <v>111</v>
      </c>
      <c r="C42" s="443"/>
      <c r="D42" s="236"/>
      <c r="E42" s="238"/>
      <c r="F42" s="237"/>
      <c r="G42" s="237"/>
      <c r="H42" s="480" t="s">
        <v>68</v>
      </c>
      <c r="I42" s="481"/>
      <c r="J42" s="481"/>
      <c r="K42" s="481"/>
      <c r="L42" s="481"/>
      <c r="M42" s="482"/>
      <c r="AL42" s="483"/>
      <c r="AM42" s="484"/>
      <c r="AN42" s="484"/>
      <c r="AO42" s="484"/>
      <c r="AP42" s="484"/>
      <c r="AQ42" s="484"/>
      <c r="AR42" s="484"/>
      <c r="AS42" s="484"/>
      <c r="AT42" s="484"/>
      <c r="AU42" s="484"/>
      <c r="AV42" s="435"/>
    </row>
    <row r="43" spans="1:48" ht="80.25" customHeight="1" thickBot="1" x14ac:dyDescent="0.35">
      <c r="A43" s="28">
        <v>31</v>
      </c>
      <c r="B43" s="17" t="s">
        <v>112</v>
      </c>
      <c r="C43" s="247" t="s">
        <v>113</v>
      </c>
      <c r="D43" s="42"/>
      <c r="E43" s="56" t="s">
        <v>304</v>
      </c>
      <c r="F43" s="56" t="s">
        <v>497</v>
      </c>
      <c r="G43" s="56"/>
      <c r="H43" s="57"/>
      <c r="I43" s="58"/>
      <c r="J43" s="45" t="str">
        <f t="shared" si="0"/>
        <v>High</v>
      </c>
      <c r="K43" s="59"/>
      <c r="L43" s="59"/>
      <c r="M43" s="59"/>
    </row>
    <row r="44" spans="1:48" ht="60" customHeight="1" thickBot="1" x14ac:dyDescent="0.35">
      <c r="A44" s="28">
        <v>32</v>
      </c>
      <c r="B44" s="17" t="s">
        <v>114</v>
      </c>
      <c r="C44" s="18" t="s">
        <v>115</v>
      </c>
      <c r="D44" s="19"/>
      <c r="E44" s="60" t="s">
        <v>307</v>
      </c>
      <c r="F44" s="60" t="s">
        <v>301</v>
      </c>
      <c r="G44" s="60"/>
      <c r="H44" s="7"/>
      <c r="I44" s="61"/>
      <c r="J44" s="21" t="str">
        <f t="shared" si="0"/>
        <v>High</v>
      </c>
      <c r="K44" s="62"/>
      <c r="L44" s="62"/>
      <c r="M44" s="62"/>
      <c r="P44" s="40"/>
    </row>
    <row r="45" spans="1:48" ht="100.5" customHeight="1" thickBot="1" x14ac:dyDescent="0.35">
      <c r="A45" s="28">
        <v>33</v>
      </c>
      <c r="B45" s="17" t="s">
        <v>116</v>
      </c>
      <c r="C45" s="18" t="s">
        <v>117</v>
      </c>
      <c r="D45" s="19"/>
      <c r="E45" s="246" t="s">
        <v>303</v>
      </c>
      <c r="F45" s="246" t="s">
        <v>498</v>
      </c>
      <c r="G45" s="63"/>
      <c r="H45" s="7"/>
      <c r="I45" s="61"/>
      <c r="J45" s="21" t="str">
        <f t="shared" si="0"/>
        <v>High</v>
      </c>
      <c r="K45" s="62"/>
      <c r="L45" s="62"/>
      <c r="M45" s="62"/>
    </row>
    <row r="46" spans="1:48" ht="69" customHeight="1" thickBot="1" x14ac:dyDescent="0.35">
      <c r="A46" s="28">
        <v>34</v>
      </c>
      <c r="B46" s="17" t="s">
        <v>118</v>
      </c>
      <c r="C46" s="18" t="s">
        <v>119</v>
      </c>
      <c r="D46" s="19"/>
      <c r="E46" s="60" t="s">
        <v>306</v>
      </c>
      <c r="F46" s="60" t="s">
        <v>499</v>
      </c>
      <c r="G46" s="60"/>
      <c r="H46" s="7"/>
      <c r="I46" s="61"/>
      <c r="J46" s="21" t="str">
        <f t="shared" si="0"/>
        <v>High</v>
      </c>
      <c r="K46" s="62"/>
      <c r="L46" s="62"/>
      <c r="M46" s="62"/>
    </row>
    <row r="47" spans="1:48" ht="99" customHeight="1" thickBot="1" x14ac:dyDescent="0.35">
      <c r="A47" s="28">
        <v>35</v>
      </c>
      <c r="B47" s="17" t="s">
        <v>120</v>
      </c>
      <c r="C47" s="18" t="s">
        <v>121</v>
      </c>
      <c r="D47" s="19"/>
      <c r="E47" s="60" t="s">
        <v>335</v>
      </c>
      <c r="F47" s="60" t="s">
        <v>499</v>
      </c>
      <c r="G47" s="60"/>
      <c r="H47" s="7"/>
      <c r="I47" s="61"/>
      <c r="J47" s="21" t="str">
        <f t="shared" si="0"/>
        <v>High</v>
      </c>
      <c r="K47" s="62"/>
      <c r="L47" s="62"/>
      <c r="M47" s="62"/>
    </row>
    <row r="48" spans="1:48" ht="42.75" customHeight="1" thickBot="1" x14ac:dyDescent="0.35">
      <c r="A48" s="64"/>
      <c r="B48" s="442" t="s">
        <v>122</v>
      </c>
      <c r="C48" s="473"/>
      <c r="D48" s="236"/>
      <c r="E48" s="238"/>
      <c r="F48" s="237"/>
      <c r="G48" s="237"/>
      <c r="H48" s="477" t="s">
        <v>68</v>
      </c>
      <c r="I48" s="478"/>
      <c r="J48" s="478"/>
      <c r="K48" s="478"/>
      <c r="L48" s="478"/>
      <c r="M48" s="479"/>
    </row>
    <row r="49" spans="1:13" ht="94.2" customHeight="1" thickBot="1" x14ac:dyDescent="0.35">
      <c r="A49" s="28">
        <v>36</v>
      </c>
      <c r="B49" s="38" t="s">
        <v>123</v>
      </c>
      <c r="C49" s="65" t="s">
        <v>124</v>
      </c>
      <c r="D49" s="19"/>
      <c r="E49" s="4" t="s">
        <v>336</v>
      </c>
      <c r="F49" s="4" t="s">
        <v>500</v>
      </c>
      <c r="I49" s="33"/>
      <c r="J49" s="34" t="str">
        <f t="shared" si="0"/>
        <v>High</v>
      </c>
      <c r="K49" s="35"/>
      <c r="L49" s="35"/>
      <c r="M49" s="35"/>
    </row>
    <row r="50" spans="1:13" ht="95.4" customHeight="1" thickBot="1" x14ac:dyDescent="0.35">
      <c r="A50" s="28">
        <v>37</v>
      </c>
      <c r="B50" s="38" t="s">
        <v>125</v>
      </c>
      <c r="C50" s="65" t="s">
        <v>126</v>
      </c>
      <c r="D50" s="31"/>
      <c r="E50" s="32" t="s">
        <v>337</v>
      </c>
      <c r="F50" s="32" t="s">
        <v>501</v>
      </c>
      <c r="G50" s="32"/>
      <c r="H50" s="32"/>
      <c r="I50" s="33"/>
      <c r="J50" s="34" t="str">
        <f t="shared" si="0"/>
        <v>High</v>
      </c>
      <c r="K50" s="35"/>
      <c r="L50" s="35"/>
      <c r="M50" s="35"/>
    </row>
    <row r="51" spans="1:13" ht="51.6" customHeight="1" x14ac:dyDescent="0.3">
      <c r="A51" s="28">
        <v>38</v>
      </c>
      <c r="B51" s="38" t="s">
        <v>127</v>
      </c>
      <c r="C51" s="65" t="s">
        <v>128</v>
      </c>
      <c r="D51" s="19"/>
      <c r="E51" s="4" t="s">
        <v>338</v>
      </c>
      <c r="F51" s="4" t="s">
        <v>501</v>
      </c>
      <c r="I51" s="39"/>
      <c r="J51" s="34" t="str">
        <f t="shared" si="0"/>
        <v>High</v>
      </c>
      <c r="K51" s="22"/>
      <c r="L51" s="22"/>
      <c r="M51" s="22"/>
    </row>
    <row r="52" spans="1:13" ht="49.5" customHeight="1" thickBot="1" x14ac:dyDescent="0.35">
      <c r="A52" s="55"/>
      <c r="B52" s="471" t="s">
        <v>129</v>
      </c>
      <c r="C52" s="472"/>
      <c r="D52" s="236"/>
      <c r="E52" s="238"/>
      <c r="F52" s="237"/>
      <c r="G52" s="237"/>
      <c r="H52" s="444" t="s">
        <v>68</v>
      </c>
      <c r="I52" s="445"/>
      <c r="J52" s="445"/>
      <c r="K52" s="445"/>
      <c r="L52" s="445"/>
      <c r="M52" s="446"/>
    </row>
    <row r="53" spans="1:13" ht="108.75" customHeight="1" thickBot="1" x14ac:dyDescent="0.35">
      <c r="A53" s="28">
        <v>39</v>
      </c>
      <c r="B53" s="27" t="s">
        <v>130</v>
      </c>
      <c r="C53" s="65" t="s">
        <v>131</v>
      </c>
      <c r="D53" s="19"/>
      <c r="E53" s="4" t="s">
        <v>339</v>
      </c>
      <c r="F53" s="4" t="s">
        <v>502</v>
      </c>
      <c r="I53" s="20"/>
      <c r="J53" s="34" t="str">
        <f>IF(I53="NA","",IF(I53&gt;2,"Low",IF(I53&gt;1,"Med","High")))</f>
        <v>High</v>
      </c>
      <c r="K53" s="22"/>
      <c r="L53" s="22"/>
      <c r="M53" s="22"/>
    </row>
    <row r="54" spans="1:13" ht="160.5" customHeight="1" thickBot="1" x14ac:dyDescent="0.35">
      <c r="A54" s="28">
        <v>40</v>
      </c>
      <c r="B54" s="27" t="s">
        <v>132</v>
      </c>
      <c r="C54" s="65" t="s">
        <v>133</v>
      </c>
      <c r="D54" s="19"/>
      <c r="E54" s="4" t="s">
        <v>340</v>
      </c>
      <c r="F54" s="4" t="s">
        <v>503</v>
      </c>
      <c r="I54" s="20"/>
      <c r="J54" s="34" t="str">
        <f>IF(I54="NA","",IF(I54&gt;2,"Low",IF(I54&gt;1,"Med","High")))</f>
        <v>High</v>
      </c>
      <c r="K54" s="22"/>
      <c r="L54" s="22"/>
      <c r="M54" s="22"/>
    </row>
    <row r="55" spans="1:13" ht="54.6" customHeight="1" thickBot="1" x14ac:dyDescent="0.35">
      <c r="A55" s="28">
        <v>41</v>
      </c>
      <c r="B55" s="27" t="s">
        <v>134</v>
      </c>
      <c r="C55" s="65" t="s">
        <v>135</v>
      </c>
      <c r="D55" s="19"/>
      <c r="E55" s="4" t="s">
        <v>341</v>
      </c>
      <c r="F55" s="4" t="s">
        <v>504</v>
      </c>
      <c r="I55" s="20"/>
      <c r="J55" s="34" t="str">
        <f>IF(I55="NA","",IF(I55&gt;2,"Low",IF(I55&gt;1,"Med","High")))</f>
        <v>High</v>
      </c>
      <c r="K55" s="22"/>
      <c r="L55" s="22"/>
      <c r="M55" s="22"/>
    </row>
    <row r="56" spans="1:13" ht="169.8" customHeight="1" x14ac:dyDescent="0.3">
      <c r="A56" s="28">
        <v>42</v>
      </c>
      <c r="B56" s="27" t="s">
        <v>136</v>
      </c>
      <c r="C56" s="65" t="s">
        <v>137</v>
      </c>
      <c r="D56" s="19"/>
      <c r="E56" s="4" t="s">
        <v>342</v>
      </c>
      <c r="F56" s="4" t="s">
        <v>505</v>
      </c>
      <c r="I56" s="20"/>
      <c r="J56" s="34" t="str">
        <f>IF(I56="NA","",IF(I56&gt;2,"Low",IF(I56&gt;1,"Med","High")))</f>
        <v>High</v>
      </c>
      <c r="K56" s="22"/>
      <c r="L56" s="22"/>
      <c r="M56" s="22"/>
    </row>
    <row r="57" spans="1:13" ht="69.599999999999994" customHeight="1" x14ac:dyDescent="0.3">
      <c r="A57" s="55"/>
      <c r="B57" s="471" t="s">
        <v>138</v>
      </c>
      <c r="C57" s="472"/>
      <c r="D57" s="236"/>
      <c r="E57" s="238"/>
      <c r="F57" s="237"/>
      <c r="G57" s="237"/>
      <c r="H57" s="480" t="s">
        <v>68</v>
      </c>
      <c r="I57" s="481"/>
      <c r="J57" s="481"/>
      <c r="K57" s="481"/>
      <c r="L57" s="481"/>
      <c r="M57" s="482"/>
    </row>
    <row r="58" spans="1:13" ht="113.25" customHeight="1" x14ac:dyDescent="0.3">
      <c r="A58" s="28">
        <v>43</v>
      </c>
      <c r="B58" s="66" t="s">
        <v>139</v>
      </c>
      <c r="C58" s="67" t="s">
        <v>140</v>
      </c>
      <c r="D58" s="19"/>
      <c r="E58" s="6" t="s">
        <v>343</v>
      </c>
      <c r="F58" s="6" t="s">
        <v>506</v>
      </c>
      <c r="G58" s="6"/>
      <c r="I58" s="20"/>
      <c r="J58" s="39" t="str">
        <f t="shared" si="0"/>
        <v>High</v>
      </c>
      <c r="K58" s="22"/>
      <c r="L58" s="22"/>
      <c r="M58" s="22"/>
    </row>
    <row r="59" spans="1:13" ht="127.2" customHeight="1" x14ac:dyDescent="0.3">
      <c r="A59" s="28">
        <v>44</v>
      </c>
      <c r="B59" s="66" t="s">
        <v>141</v>
      </c>
      <c r="C59" s="67" t="s">
        <v>142</v>
      </c>
      <c r="D59" s="19"/>
      <c r="E59" s="6" t="s">
        <v>344</v>
      </c>
      <c r="F59" s="6" t="s">
        <v>507</v>
      </c>
      <c r="G59" s="6"/>
      <c r="I59" s="39"/>
      <c r="J59" s="39" t="str">
        <f t="shared" si="0"/>
        <v>High</v>
      </c>
      <c r="K59" s="22"/>
      <c r="L59" s="22"/>
      <c r="M59" s="22"/>
    </row>
    <row r="60" spans="1:13" ht="124.5" customHeight="1" x14ac:dyDescent="0.3">
      <c r="A60" s="28">
        <v>45</v>
      </c>
      <c r="B60" s="66" t="s">
        <v>143</v>
      </c>
      <c r="C60" s="67" t="s">
        <v>144</v>
      </c>
      <c r="D60" s="19"/>
      <c r="E60" s="4" t="s">
        <v>345</v>
      </c>
      <c r="F60" s="4" t="s">
        <v>508</v>
      </c>
      <c r="I60" s="39"/>
      <c r="J60" s="39" t="str">
        <f t="shared" si="0"/>
        <v>High</v>
      </c>
      <c r="K60" s="22"/>
      <c r="L60" s="22"/>
      <c r="M60" s="22"/>
    </row>
    <row r="61" spans="1:13" ht="45.75" customHeight="1" thickBot="1" x14ac:dyDescent="0.35">
      <c r="A61" s="55"/>
      <c r="B61" s="442" t="s">
        <v>145</v>
      </c>
      <c r="C61" s="473"/>
      <c r="D61" s="236"/>
      <c r="E61" s="238"/>
      <c r="F61" s="237"/>
      <c r="G61" s="237"/>
      <c r="H61" s="444" t="s">
        <v>68</v>
      </c>
      <c r="I61" s="445"/>
      <c r="J61" s="445"/>
      <c r="K61" s="445"/>
      <c r="L61" s="445"/>
      <c r="M61" s="446"/>
    </row>
    <row r="62" spans="1:13" ht="121.2" customHeight="1" thickBot="1" x14ac:dyDescent="0.35">
      <c r="A62" s="28">
        <v>46</v>
      </c>
      <c r="B62" s="38" t="s">
        <v>146</v>
      </c>
      <c r="C62" s="18" t="s">
        <v>147</v>
      </c>
      <c r="D62" s="19"/>
      <c r="E62" s="4" t="s">
        <v>346</v>
      </c>
      <c r="F62" s="4" t="s">
        <v>301</v>
      </c>
      <c r="I62" s="20"/>
      <c r="J62" s="34" t="str">
        <f t="shared" si="0"/>
        <v>High</v>
      </c>
      <c r="K62" s="22"/>
      <c r="L62" s="22"/>
      <c r="M62" s="22"/>
    </row>
    <row r="63" spans="1:13" ht="117.6" customHeight="1" x14ac:dyDescent="0.3">
      <c r="A63" s="28">
        <v>47</v>
      </c>
      <c r="B63" s="38" t="s">
        <v>148</v>
      </c>
      <c r="C63" s="18" t="s">
        <v>149</v>
      </c>
      <c r="D63" s="19"/>
      <c r="E63" s="4" t="s">
        <v>311</v>
      </c>
      <c r="F63" s="4" t="s">
        <v>509</v>
      </c>
      <c r="I63" s="20"/>
      <c r="J63" s="34" t="str">
        <f t="shared" si="0"/>
        <v>High</v>
      </c>
      <c r="K63" s="22"/>
      <c r="L63" s="22"/>
      <c r="M63" s="22"/>
    </row>
    <row r="64" spans="1:13" ht="49.5" customHeight="1" x14ac:dyDescent="0.3">
      <c r="A64" s="68"/>
      <c r="B64" s="442" t="s">
        <v>150</v>
      </c>
      <c r="C64" s="473"/>
      <c r="D64" s="236"/>
      <c r="E64" s="238"/>
      <c r="F64" s="237"/>
      <c r="G64" s="237"/>
      <c r="H64" s="489" t="s">
        <v>68</v>
      </c>
      <c r="I64" s="490"/>
      <c r="J64" s="490"/>
      <c r="K64" s="490"/>
      <c r="L64" s="490"/>
      <c r="M64" s="491"/>
    </row>
    <row r="65" spans="1:13" ht="141" customHeight="1" x14ac:dyDescent="0.3">
      <c r="A65" s="28">
        <v>48</v>
      </c>
      <c r="B65" s="38" t="s">
        <v>151</v>
      </c>
      <c r="C65" s="18" t="s">
        <v>152</v>
      </c>
      <c r="D65" s="19"/>
      <c r="E65" s="4" t="s">
        <v>347</v>
      </c>
      <c r="F65" s="4" t="s">
        <v>510</v>
      </c>
      <c r="I65" s="69"/>
      <c r="J65" s="39" t="str">
        <f t="shared" si="0"/>
        <v>High</v>
      </c>
      <c r="K65" s="70"/>
      <c r="L65" s="35"/>
      <c r="M65" s="35"/>
    </row>
    <row r="66" spans="1:13" ht="147.6" customHeight="1" x14ac:dyDescent="0.3">
      <c r="A66" s="28">
        <v>49</v>
      </c>
      <c r="B66" s="27" t="s">
        <v>153</v>
      </c>
      <c r="C66" s="38" t="s">
        <v>154</v>
      </c>
      <c r="D66" s="19"/>
      <c r="E66" s="4" t="s">
        <v>348</v>
      </c>
      <c r="F66" s="4" t="s">
        <v>511</v>
      </c>
      <c r="I66" s="69"/>
      <c r="J66" s="39" t="str">
        <f t="shared" si="0"/>
        <v>High</v>
      </c>
      <c r="K66" s="70"/>
      <c r="L66" s="35"/>
      <c r="M66" s="35"/>
    </row>
    <row r="67" spans="1:13" ht="118.8" customHeight="1" x14ac:dyDescent="0.3">
      <c r="A67" s="28">
        <v>50</v>
      </c>
      <c r="B67" s="38" t="s">
        <v>155</v>
      </c>
      <c r="C67" s="38" t="s">
        <v>156</v>
      </c>
      <c r="D67" s="19"/>
      <c r="E67" s="234" t="s">
        <v>349</v>
      </c>
      <c r="F67" s="6" t="s">
        <v>512</v>
      </c>
      <c r="G67" s="234"/>
      <c r="I67" s="69"/>
      <c r="J67" s="39" t="str">
        <f t="shared" si="0"/>
        <v>High</v>
      </c>
      <c r="K67" s="70"/>
      <c r="L67" s="35"/>
      <c r="M67" s="35"/>
    </row>
    <row r="68" spans="1:13" ht="65.400000000000006" customHeight="1" x14ac:dyDescent="0.3">
      <c r="A68" s="28">
        <v>51</v>
      </c>
      <c r="B68" s="38" t="s">
        <v>157</v>
      </c>
      <c r="C68" s="38" t="s">
        <v>158</v>
      </c>
      <c r="D68" s="19"/>
      <c r="E68" s="234" t="s">
        <v>350</v>
      </c>
      <c r="F68" s="6" t="s">
        <v>513</v>
      </c>
      <c r="G68" s="234"/>
      <c r="I68" s="69"/>
      <c r="J68" s="39" t="str">
        <f t="shared" si="0"/>
        <v>High</v>
      </c>
      <c r="K68" s="70"/>
      <c r="L68" s="35"/>
      <c r="M68" s="35"/>
    </row>
    <row r="69" spans="1:13" ht="151.19999999999999" customHeight="1" x14ac:dyDescent="0.3">
      <c r="A69" s="28">
        <v>52</v>
      </c>
      <c r="B69" s="38" t="s">
        <v>159</v>
      </c>
      <c r="C69" s="38" t="s">
        <v>160</v>
      </c>
      <c r="D69" s="19"/>
      <c r="E69" s="234" t="s">
        <v>351</v>
      </c>
      <c r="F69" s="6" t="s">
        <v>514</v>
      </c>
      <c r="G69" s="234"/>
      <c r="I69" s="69"/>
      <c r="J69" s="39" t="str">
        <f t="shared" si="0"/>
        <v>High</v>
      </c>
      <c r="K69" s="70"/>
      <c r="L69" s="35"/>
      <c r="M69" s="35"/>
    </row>
    <row r="70" spans="1:13" ht="89.25" customHeight="1" x14ac:dyDescent="0.3">
      <c r="A70" s="1">
        <v>53</v>
      </c>
      <c r="B70" s="38" t="s">
        <v>161</v>
      </c>
      <c r="C70" s="38" t="s">
        <v>162</v>
      </c>
      <c r="D70" s="19"/>
      <c r="E70" s="234" t="s">
        <v>352</v>
      </c>
      <c r="F70" s="6" t="s">
        <v>515</v>
      </c>
      <c r="G70" s="234"/>
      <c r="I70" s="69"/>
      <c r="J70" s="39" t="str">
        <f t="shared" si="0"/>
        <v>High</v>
      </c>
      <c r="K70" s="70"/>
      <c r="L70" s="35"/>
      <c r="M70" s="35"/>
    </row>
    <row r="71" spans="1:13" ht="89.25" customHeight="1" x14ac:dyDescent="0.3">
      <c r="A71" s="1">
        <v>54</v>
      </c>
      <c r="B71" s="38" t="s">
        <v>355</v>
      </c>
      <c r="C71" s="38" t="s">
        <v>273</v>
      </c>
      <c r="D71" s="19"/>
      <c r="E71" s="234" t="s">
        <v>353</v>
      </c>
      <c r="F71" s="6" t="s">
        <v>516</v>
      </c>
      <c r="G71" s="234"/>
      <c r="I71" s="69"/>
      <c r="J71" s="39" t="str">
        <f t="shared" si="0"/>
        <v>High</v>
      </c>
      <c r="K71" s="249"/>
      <c r="L71" s="22"/>
      <c r="M71" s="22"/>
    </row>
    <row r="72" spans="1:13" ht="30" customHeight="1" x14ac:dyDescent="0.3">
      <c r="B72" s="72"/>
      <c r="C72" s="72"/>
      <c r="D72" s="75"/>
      <c r="E72" s="75"/>
      <c r="F72" s="75"/>
      <c r="G72" s="73"/>
      <c r="H72" s="76"/>
      <c r="I72" s="77"/>
    </row>
    <row r="73" spans="1:13" hidden="1" x14ac:dyDescent="0.3">
      <c r="D73" s="79"/>
      <c r="E73" s="79"/>
      <c r="F73" s="79"/>
      <c r="G73" s="73"/>
      <c r="H73" s="73"/>
    </row>
    <row r="74" spans="1:13" ht="78.75" customHeight="1" x14ac:dyDescent="0.3">
      <c r="D74" s="79"/>
      <c r="E74" s="79"/>
      <c r="F74" s="79"/>
      <c r="G74" s="485" t="s">
        <v>163</v>
      </c>
      <c r="H74" s="486"/>
      <c r="I74" s="487"/>
      <c r="J74" s="487"/>
      <c r="K74" s="488"/>
      <c r="L74" s="488"/>
    </row>
    <row r="75" spans="1:13" x14ac:dyDescent="0.3">
      <c r="D75" s="79"/>
      <c r="E75" s="79"/>
      <c r="F75" s="79"/>
      <c r="G75" s="73"/>
      <c r="H75" s="73"/>
    </row>
    <row r="76" spans="1:13" x14ac:dyDescent="0.3">
      <c r="D76" s="79"/>
      <c r="E76" s="79"/>
      <c r="F76" s="79"/>
      <c r="G76" s="73"/>
      <c r="H76" s="73"/>
    </row>
    <row r="77" spans="1:13" x14ac:dyDescent="0.3">
      <c r="D77" s="79"/>
      <c r="E77" s="79"/>
      <c r="F77" s="79"/>
      <c r="G77" s="73"/>
      <c r="H77" s="73"/>
    </row>
    <row r="78" spans="1:13" x14ac:dyDescent="0.3">
      <c r="D78" s="79"/>
      <c r="E78" s="79"/>
      <c r="F78" s="79"/>
      <c r="G78" s="73"/>
      <c r="H78" s="73"/>
    </row>
    <row r="79" spans="1:13" x14ac:dyDescent="0.3">
      <c r="D79" s="79"/>
      <c r="E79" s="79"/>
      <c r="F79" s="79"/>
      <c r="G79" s="73"/>
      <c r="H79" s="73"/>
    </row>
    <row r="80" spans="1:13" x14ac:dyDescent="0.3">
      <c r="D80" s="79"/>
      <c r="E80" s="79"/>
      <c r="F80" s="79"/>
      <c r="G80" s="73"/>
      <c r="H80" s="73"/>
    </row>
    <row r="81" spans="4:8" x14ac:dyDescent="0.3">
      <c r="D81" s="79"/>
      <c r="E81" s="79"/>
      <c r="F81" s="79"/>
      <c r="G81" s="73"/>
      <c r="H81" s="73"/>
    </row>
    <row r="82" spans="4:8" x14ac:dyDescent="0.3">
      <c r="D82" s="79"/>
      <c r="E82" s="79"/>
      <c r="F82" s="79"/>
      <c r="G82" s="73"/>
      <c r="H82" s="73"/>
    </row>
    <row r="83" spans="4:8" x14ac:dyDescent="0.3">
      <c r="D83" s="79"/>
      <c r="E83" s="79"/>
      <c r="F83" s="79"/>
      <c r="G83" s="73"/>
      <c r="H83" s="73"/>
    </row>
    <row r="84" spans="4:8" x14ac:dyDescent="0.3">
      <c r="D84" s="79"/>
      <c r="E84" s="79"/>
      <c r="F84" s="79"/>
      <c r="G84" s="73"/>
      <c r="H84" s="73"/>
    </row>
    <row r="85" spans="4:8" x14ac:dyDescent="0.3">
      <c r="D85" s="79"/>
      <c r="E85" s="79"/>
      <c r="F85" s="79"/>
      <c r="G85" s="73"/>
      <c r="H85" s="73"/>
    </row>
    <row r="86" spans="4:8" x14ac:dyDescent="0.3">
      <c r="D86" s="79"/>
      <c r="E86" s="79"/>
      <c r="F86" s="79"/>
      <c r="G86" s="73"/>
      <c r="H86" s="73"/>
    </row>
    <row r="87" spans="4:8" x14ac:dyDescent="0.3">
      <c r="D87" s="79"/>
      <c r="E87" s="79"/>
      <c r="F87" s="79"/>
      <c r="G87" s="73"/>
      <c r="H87" s="73"/>
    </row>
    <row r="88" spans="4:8" x14ac:dyDescent="0.3">
      <c r="D88" s="79"/>
      <c r="E88" s="79"/>
      <c r="F88" s="79"/>
      <c r="G88" s="73"/>
      <c r="H88" s="73"/>
    </row>
    <row r="89" spans="4:8" x14ac:dyDescent="0.3">
      <c r="D89" s="79"/>
      <c r="E89" s="79"/>
      <c r="F89" s="79"/>
      <c r="G89" s="73"/>
      <c r="H89" s="73"/>
    </row>
    <row r="90" spans="4:8" ht="24.9" customHeight="1" x14ac:dyDescent="0.3">
      <c r="D90" s="79"/>
      <c r="E90" s="79"/>
      <c r="F90" s="79"/>
      <c r="G90" s="73"/>
      <c r="H90" s="73"/>
    </row>
    <row r="91" spans="4:8" x14ac:dyDescent="0.3">
      <c r="D91" s="79"/>
      <c r="E91" s="79"/>
      <c r="F91" s="79"/>
      <c r="G91" s="73"/>
      <c r="H91" s="73"/>
    </row>
    <row r="92" spans="4:8" x14ac:dyDescent="0.3">
      <c r="D92" s="79"/>
      <c r="E92" s="79"/>
      <c r="F92" s="79"/>
      <c r="G92" s="73"/>
      <c r="H92" s="73"/>
    </row>
    <row r="93" spans="4:8" x14ac:dyDescent="0.3">
      <c r="D93" s="79"/>
      <c r="E93" s="79"/>
      <c r="F93" s="79"/>
      <c r="G93" s="73"/>
      <c r="H93" s="73"/>
    </row>
    <row r="94" spans="4:8" x14ac:dyDescent="0.3">
      <c r="D94" s="79"/>
      <c r="E94" s="79"/>
      <c r="F94" s="79"/>
      <c r="G94" s="73"/>
      <c r="H94" s="73"/>
    </row>
    <row r="95" spans="4:8" x14ac:dyDescent="0.3">
      <c r="D95" s="79"/>
      <c r="E95" s="79"/>
      <c r="F95" s="79"/>
      <c r="G95" s="73"/>
      <c r="H95" s="73"/>
    </row>
    <row r="96" spans="4:8" x14ac:dyDescent="0.3">
      <c r="D96" s="79"/>
      <c r="E96" s="79"/>
      <c r="F96" s="79"/>
      <c r="G96" s="73"/>
      <c r="H96" s="73"/>
    </row>
    <row r="97" spans="4:8" x14ac:dyDescent="0.3">
      <c r="D97" s="79"/>
      <c r="E97" s="79"/>
      <c r="F97" s="79"/>
      <c r="G97" s="73"/>
      <c r="H97" s="73"/>
    </row>
    <row r="98" spans="4:8" ht="24.9" customHeight="1" x14ac:dyDescent="0.3">
      <c r="D98" s="79"/>
      <c r="E98" s="79"/>
      <c r="F98" s="79"/>
      <c r="G98" s="73"/>
      <c r="H98" s="73"/>
    </row>
    <row r="99" spans="4:8" x14ac:dyDescent="0.3">
      <c r="D99" s="79"/>
      <c r="E99" s="79"/>
      <c r="F99" s="79"/>
      <c r="G99" s="73"/>
      <c r="H99" s="73"/>
    </row>
    <row r="100" spans="4:8" x14ac:dyDescent="0.3">
      <c r="D100" s="79"/>
      <c r="E100" s="79"/>
      <c r="F100" s="79"/>
      <c r="G100" s="73"/>
      <c r="H100" s="73"/>
    </row>
    <row r="101" spans="4:8" x14ac:dyDescent="0.3">
      <c r="D101" s="79"/>
      <c r="E101" s="79"/>
      <c r="F101" s="79"/>
      <c r="G101" s="73"/>
      <c r="H101" s="73"/>
    </row>
    <row r="102" spans="4:8" x14ac:dyDescent="0.3">
      <c r="D102" s="79"/>
      <c r="E102" s="79"/>
      <c r="F102" s="79"/>
      <c r="G102" s="73"/>
      <c r="H102" s="73"/>
    </row>
    <row r="103" spans="4:8" x14ac:dyDescent="0.3">
      <c r="D103" s="79"/>
      <c r="E103" s="79"/>
      <c r="F103" s="79"/>
      <c r="G103" s="73"/>
      <c r="H103" s="73"/>
    </row>
    <row r="104" spans="4:8" x14ac:dyDescent="0.3">
      <c r="D104" s="79"/>
      <c r="E104" s="79"/>
      <c r="F104" s="79"/>
      <c r="G104" s="73"/>
      <c r="H104" s="73"/>
    </row>
    <row r="105" spans="4:8" x14ac:dyDescent="0.3">
      <c r="D105" s="79"/>
      <c r="E105" s="79"/>
      <c r="F105" s="79"/>
      <c r="G105" s="73"/>
      <c r="H105" s="73"/>
    </row>
    <row r="106" spans="4:8" x14ac:dyDescent="0.3">
      <c r="D106" s="79"/>
      <c r="E106" s="79"/>
      <c r="F106" s="79"/>
      <c r="G106" s="73"/>
      <c r="H106" s="73"/>
    </row>
    <row r="107" spans="4:8" x14ac:dyDescent="0.3">
      <c r="D107" s="79"/>
      <c r="E107" s="79"/>
      <c r="F107" s="79"/>
      <c r="G107" s="73"/>
      <c r="H107" s="73"/>
    </row>
    <row r="108" spans="4:8" x14ac:dyDescent="0.3">
      <c r="D108" s="79"/>
      <c r="E108" s="79"/>
      <c r="F108" s="79"/>
      <c r="G108" s="73"/>
      <c r="H108" s="73"/>
    </row>
    <row r="109" spans="4:8" ht="24.9" customHeight="1" x14ac:dyDescent="0.3">
      <c r="D109" s="79"/>
      <c r="E109" s="79"/>
      <c r="F109" s="79"/>
      <c r="G109" s="73"/>
      <c r="H109" s="73"/>
    </row>
    <row r="110" spans="4:8" x14ac:dyDescent="0.3">
      <c r="D110" s="79"/>
      <c r="E110" s="79"/>
      <c r="F110" s="79"/>
      <c r="G110" s="73"/>
      <c r="H110" s="73"/>
    </row>
    <row r="111" spans="4:8" x14ac:dyDescent="0.3">
      <c r="D111" s="79"/>
      <c r="E111" s="79"/>
      <c r="F111" s="79"/>
      <c r="G111" s="73"/>
      <c r="H111" s="73"/>
    </row>
    <row r="112" spans="4:8" x14ac:dyDescent="0.3">
      <c r="D112" s="79"/>
      <c r="E112" s="79"/>
      <c r="F112" s="79"/>
      <c r="G112" s="73"/>
      <c r="H112" s="73"/>
    </row>
    <row r="113" spans="4:8" x14ac:dyDescent="0.3">
      <c r="D113" s="79"/>
      <c r="E113" s="79"/>
      <c r="F113" s="79"/>
      <c r="G113" s="73"/>
      <c r="H113" s="73"/>
    </row>
    <row r="114" spans="4:8" x14ac:dyDescent="0.3">
      <c r="D114" s="79"/>
      <c r="E114" s="79"/>
      <c r="F114" s="79"/>
      <c r="G114" s="73"/>
      <c r="H114" s="73"/>
    </row>
    <row r="115" spans="4:8" ht="24.9" customHeight="1" x14ac:dyDescent="0.3">
      <c r="D115" s="79"/>
      <c r="E115" s="79"/>
      <c r="F115" s="79"/>
      <c r="G115" s="73"/>
      <c r="H115" s="73"/>
    </row>
    <row r="116" spans="4:8" x14ac:dyDescent="0.3">
      <c r="D116" s="79"/>
      <c r="E116" s="79"/>
      <c r="F116" s="79"/>
      <c r="G116" s="73"/>
      <c r="H116" s="73"/>
    </row>
    <row r="117" spans="4:8" x14ac:dyDescent="0.3">
      <c r="D117" s="79"/>
      <c r="E117" s="79"/>
      <c r="F117" s="79"/>
      <c r="G117" s="73"/>
      <c r="H117" s="73"/>
    </row>
    <row r="118" spans="4:8" x14ac:dyDescent="0.3">
      <c r="D118" s="79"/>
      <c r="E118" s="79"/>
      <c r="F118" s="79"/>
      <c r="G118" s="73"/>
      <c r="H118" s="73"/>
    </row>
    <row r="119" spans="4:8" x14ac:dyDescent="0.3">
      <c r="D119" s="79"/>
      <c r="E119" s="79"/>
      <c r="F119" s="79"/>
      <c r="G119" s="73"/>
      <c r="H119" s="73"/>
    </row>
    <row r="120" spans="4:8" ht="24.9" customHeight="1" x14ac:dyDescent="0.3">
      <c r="D120" s="79"/>
      <c r="E120" s="79"/>
      <c r="F120" s="79"/>
      <c r="G120" s="73"/>
      <c r="H120" s="73"/>
    </row>
    <row r="121" spans="4:8" x14ac:dyDescent="0.3">
      <c r="D121" s="79"/>
      <c r="E121" s="79"/>
      <c r="F121" s="79"/>
      <c r="G121" s="73"/>
      <c r="H121" s="73"/>
    </row>
    <row r="122" spans="4:8" x14ac:dyDescent="0.3">
      <c r="D122" s="79"/>
      <c r="E122" s="79"/>
      <c r="F122" s="79"/>
      <c r="G122" s="73"/>
      <c r="H122" s="73"/>
    </row>
    <row r="123" spans="4:8" x14ac:dyDescent="0.3">
      <c r="D123" s="79"/>
      <c r="E123" s="79"/>
      <c r="F123" s="79"/>
      <c r="G123" s="73"/>
      <c r="H123" s="73"/>
    </row>
    <row r="124" spans="4:8" x14ac:dyDescent="0.3">
      <c r="D124" s="79"/>
      <c r="E124" s="79"/>
      <c r="F124" s="79"/>
      <c r="G124" s="73"/>
      <c r="H124" s="73"/>
    </row>
    <row r="125" spans="4:8" x14ac:dyDescent="0.3">
      <c r="D125" s="79"/>
      <c r="E125" s="79"/>
      <c r="F125" s="79"/>
      <c r="G125" s="73"/>
      <c r="H125" s="73"/>
    </row>
    <row r="126" spans="4:8" x14ac:dyDescent="0.3">
      <c r="D126" s="79"/>
      <c r="E126" s="79"/>
      <c r="F126" s="79"/>
      <c r="G126" s="73"/>
      <c r="H126" s="73"/>
    </row>
    <row r="127" spans="4:8" x14ac:dyDescent="0.3">
      <c r="D127" s="79"/>
      <c r="E127" s="79"/>
      <c r="F127" s="79"/>
      <c r="G127" s="73"/>
      <c r="H127" s="73"/>
    </row>
    <row r="128" spans="4:8" x14ac:dyDescent="0.3">
      <c r="D128" s="79"/>
      <c r="E128" s="79"/>
      <c r="F128" s="79"/>
      <c r="G128" s="73"/>
      <c r="H128" s="73"/>
    </row>
    <row r="129" spans="4:8" x14ac:dyDescent="0.3">
      <c r="D129" s="79"/>
      <c r="E129" s="79"/>
      <c r="F129" s="79"/>
      <c r="G129" s="73"/>
      <c r="H129" s="73"/>
    </row>
    <row r="130" spans="4:8" ht="24.9" customHeight="1" x14ac:dyDescent="0.3">
      <c r="D130" s="79"/>
      <c r="E130" s="79"/>
      <c r="F130" s="79"/>
      <c r="G130" s="73"/>
      <c r="H130" s="73"/>
    </row>
    <row r="131" spans="4:8" x14ac:dyDescent="0.3">
      <c r="D131" s="79"/>
      <c r="E131" s="79"/>
      <c r="F131" s="79"/>
      <c r="G131" s="73"/>
      <c r="H131" s="73"/>
    </row>
    <row r="132" spans="4:8" x14ac:dyDescent="0.3">
      <c r="D132" s="79"/>
      <c r="E132" s="79"/>
      <c r="F132" s="79"/>
      <c r="G132" s="73"/>
      <c r="H132" s="73"/>
    </row>
    <row r="133" spans="4:8" x14ac:dyDescent="0.3">
      <c r="D133" s="79"/>
      <c r="E133" s="79"/>
      <c r="F133" s="79"/>
      <c r="G133" s="73"/>
      <c r="H133" s="73"/>
    </row>
    <row r="134" spans="4:8" x14ac:dyDescent="0.3">
      <c r="D134" s="79"/>
      <c r="E134" s="79"/>
      <c r="F134" s="79"/>
      <c r="G134" s="73"/>
      <c r="H134" s="73"/>
    </row>
    <row r="135" spans="4:8" x14ac:dyDescent="0.3">
      <c r="D135" s="79"/>
      <c r="E135" s="79"/>
      <c r="F135" s="79"/>
      <c r="G135" s="73"/>
      <c r="H135" s="73"/>
    </row>
    <row r="136" spans="4:8" x14ac:dyDescent="0.3">
      <c r="D136" s="79"/>
      <c r="E136" s="79"/>
      <c r="F136" s="79"/>
      <c r="G136" s="73"/>
      <c r="H136" s="73"/>
    </row>
    <row r="137" spans="4:8" x14ac:dyDescent="0.3">
      <c r="D137" s="79"/>
      <c r="E137" s="79"/>
      <c r="F137" s="79"/>
      <c r="G137" s="73"/>
      <c r="H137" s="73"/>
    </row>
    <row r="138" spans="4:8" x14ac:dyDescent="0.3">
      <c r="D138" s="79"/>
      <c r="E138" s="79"/>
      <c r="F138" s="79"/>
      <c r="G138" s="73"/>
      <c r="H138" s="73"/>
    </row>
    <row r="139" spans="4:8" ht="24.9" customHeight="1" x14ac:dyDescent="0.3">
      <c r="D139" s="79"/>
      <c r="E139" s="79"/>
      <c r="F139" s="79"/>
      <c r="G139" s="73"/>
      <c r="H139" s="73"/>
    </row>
    <row r="140" spans="4:8" x14ac:dyDescent="0.3">
      <c r="D140" s="79"/>
      <c r="E140" s="79"/>
      <c r="F140" s="79"/>
      <c r="G140" s="73"/>
      <c r="H140" s="73"/>
    </row>
    <row r="141" spans="4:8" x14ac:dyDescent="0.3">
      <c r="D141" s="79"/>
      <c r="E141" s="79"/>
      <c r="F141" s="79"/>
      <c r="G141" s="73"/>
      <c r="H141" s="73"/>
    </row>
    <row r="142" spans="4:8" x14ac:dyDescent="0.3">
      <c r="D142" s="79"/>
      <c r="E142" s="79"/>
      <c r="F142" s="79"/>
      <c r="G142" s="73"/>
      <c r="H142" s="73"/>
    </row>
    <row r="143" spans="4:8" x14ac:dyDescent="0.3">
      <c r="D143" s="79"/>
      <c r="E143" s="79"/>
      <c r="F143" s="79"/>
      <c r="G143" s="73"/>
      <c r="H143" s="73"/>
    </row>
    <row r="144" spans="4:8" x14ac:dyDescent="0.3">
      <c r="D144" s="79"/>
      <c r="E144" s="79"/>
      <c r="F144" s="79"/>
      <c r="G144" s="73"/>
      <c r="H144" s="73"/>
    </row>
    <row r="145" spans="4:8" x14ac:dyDescent="0.3">
      <c r="D145" s="79"/>
      <c r="E145" s="79"/>
      <c r="F145" s="79"/>
      <c r="G145" s="73"/>
      <c r="H145" s="73"/>
    </row>
    <row r="146" spans="4:8" x14ac:dyDescent="0.3">
      <c r="D146" s="79"/>
      <c r="E146" s="79"/>
      <c r="F146" s="79"/>
      <c r="G146" s="73"/>
      <c r="H146" s="73"/>
    </row>
    <row r="147" spans="4:8" x14ac:dyDescent="0.3">
      <c r="D147" s="79"/>
      <c r="E147" s="79"/>
      <c r="F147" s="79"/>
      <c r="G147" s="73"/>
      <c r="H147" s="73"/>
    </row>
    <row r="148" spans="4:8" x14ac:dyDescent="0.3">
      <c r="D148" s="79"/>
      <c r="E148" s="79"/>
      <c r="F148" s="79"/>
      <c r="G148" s="73"/>
      <c r="H148" s="73"/>
    </row>
    <row r="149" spans="4:8" x14ac:dyDescent="0.3">
      <c r="D149" s="79"/>
      <c r="E149" s="79"/>
      <c r="F149" s="79"/>
      <c r="G149" s="73"/>
      <c r="H149" s="73"/>
    </row>
    <row r="150" spans="4:8" ht="24.9" customHeight="1" x14ac:dyDescent="0.3">
      <c r="D150" s="79"/>
      <c r="E150" s="79"/>
      <c r="F150" s="79"/>
      <c r="G150" s="73"/>
      <c r="H150" s="73"/>
    </row>
    <row r="151" spans="4:8" x14ac:dyDescent="0.3">
      <c r="D151" s="79"/>
      <c r="E151" s="79"/>
      <c r="F151" s="79"/>
      <c r="G151" s="73"/>
      <c r="H151" s="73"/>
    </row>
    <row r="152" spans="4:8" x14ac:dyDescent="0.3">
      <c r="D152" s="79"/>
      <c r="E152" s="79"/>
      <c r="F152" s="79"/>
      <c r="G152" s="73"/>
      <c r="H152" s="73"/>
    </row>
    <row r="153" spans="4:8" x14ac:dyDescent="0.3">
      <c r="D153" s="79"/>
      <c r="E153" s="79"/>
      <c r="F153" s="79"/>
      <c r="G153" s="73"/>
      <c r="H153" s="73"/>
    </row>
    <row r="154" spans="4:8" x14ac:dyDescent="0.3">
      <c r="D154" s="79"/>
      <c r="E154" s="79"/>
      <c r="F154" s="79"/>
      <c r="G154" s="73"/>
      <c r="H154" s="73"/>
    </row>
    <row r="155" spans="4:8" x14ac:dyDescent="0.3">
      <c r="D155" s="79"/>
      <c r="E155" s="79"/>
      <c r="F155" s="79"/>
      <c r="G155" s="73"/>
      <c r="H155" s="73"/>
    </row>
    <row r="156" spans="4:8" x14ac:dyDescent="0.3">
      <c r="D156" s="79"/>
      <c r="E156" s="79"/>
      <c r="F156" s="79"/>
      <c r="G156" s="73"/>
      <c r="H156" s="73"/>
    </row>
    <row r="157" spans="4:8" ht="24.9" customHeight="1" x14ac:dyDescent="0.3">
      <c r="D157" s="79"/>
      <c r="E157" s="79"/>
      <c r="F157" s="79"/>
      <c r="G157" s="73"/>
      <c r="H157" s="73"/>
    </row>
    <row r="158" spans="4:8" x14ac:dyDescent="0.3">
      <c r="D158" s="79"/>
      <c r="E158" s="79"/>
      <c r="F158" s="79"/>
      <c r="G158" s="73"/>
      <c r="H158" s="73"/>
    </row>
    <row r="159" spans="4:8" x14ac:dyDescent="0.3">
      <c r="D159" s="79"/>
      <c r="E159" s="79"/>
      <c r="F159" s="79"/>
      <c r="G159" s="73"/>
      <c r="H159" s="73"/>
    </row>
    <row r="160" spans="4:8" x14ac:dyDescent="0.3">
      <c r="D160" s="79"/>
      <c r="E160" s="79"/>
      <c r="F160" s="79"/>
      <c r="G160" s="73"/>
      <c r="H160" s="73"/>
    </row>
    <row r="161" spans="4:8" x14ac:dyDescent="0.3">
      <c r="D161" s="79"/>
      <c r="E161" s="79"/>
      <c r="F161" s="79"/>
      <c r="G161" s="73"/>
      <c r="H161" s="73"/>
    </row>
    <row r="162" spans="4:8" x14ac:dyDescent="0.3">
      <c r="D162" s="79"/>
      <c r="E162" s="79"/>
      <c r="F162" s="79"/>
      <c r="G162" s="73"/>
      <c r="H162" s="73"/>
    </row>
    <row r="163" spans="4:8" x14ac:dyDescent="0.3">
      <c r="D163" s="79"/>
      <c r="E163" s="79"/>
      <c r="F163" s="79"/>
      <c r="G163" s="73"/>
      <c r="H163" s="73"/>
    </row>
    <row r="164" spans="4:8" x14ac:dyDescent="0.3">
      <c r="D164" s="79"/>
      <c r="E164" s="79"/>
      <c r="F164" s="79"/>
      <c r="G164" s="73"/>
      <c r="H164" s="73"/>
    </row>
    <row r="165" spans="4:8" ht="24.9" customHeight="1" x14ac:dyDescent="0.3">
      <c r="D165" s="79"/>
      <c r="E165" s="79"/>
      <c r="F165" s="79"/>
      <c r="G165" s="73"/>
      <c r="H165" s="73"/>
    </row>
    <row r="166" spans="4:8" x14ac:dyDescent="0.3">
      <c r="D166" s="79"/>
      <c r="E166" s="79"/>
      <c r="F166" s="79"/>
      <c r="G166" s="73"/>
      <c r="H166" s="73"/>
    </row>
    <row r="167" spans="4:8" x14ac:dyDescent="0.3">
      <c r="D167" s="79"/>
      <c r="E167" s="79"/>
      <c r="F167" s="79"/>
      <c r="G167" s="73"/>
      <c r="H167" s="73"/>
    </row>
    <row r="168" spans="4:8" x14ac:dyDescent="0.3">
      <c r="D168" s="79"/>
      <c r="E168" s="79"/>
      <c r="F168" s="79"/>
      <c r="G168" s="73"/>
      <c r="H168" s="73"/>
    </row>
    <row r="169" spans="4:8" x14ac:dyDescent="0.3">
      <c r="D169" s="79"/>
      <c r="E169" s="79"/>
      <c r="F169" s="79"/>
      <c r="G169" s="73"/>
      <c r="H169" s="73"/>
    </row>
    <row r="170" spans="4:8" x14ac:dyDescent="0.3">
      <c r="D170" s="79"/>
      <c r="E170" s="79"/>
      <c r="F170" s="79"/>
      <c r="G170" s="73"/>
      <c r="H170" s="73"/>
    </row>
    <row r="171" spans="4:8" x14ac:dyDescent="0.3">
      <c r="D171" s="79"/>
      <c r="E171" s="79"/>
      <c r="F171" s="79"/>
      <c r="G171" s="73"/>
      <c r="H171" s="73"/>
    </row>
    <row r="172" spans="4:8" x14ac:dyDescent="0.3">
      <c r="D172" s="79"/>
      <c r="E172" s="79"/>
      <c r="F172" s="79"/>
      <c r="G172" s="73"/>
      <c r="H172" s="73"/>
    </row>
    <row r="173" spans="4:8" x14ac:dyDescent="0.3">
      <c r="D173" s="79"/>
      <c r="E173" s="79"/>
      <c r="F173" s="79"/>
      <c r="G173" s="73"/>
      <c r="H173" s="73"/>
    </row>
    <row r="174" spans="4:8" x14ac:dyDescent="0.3">
      <c r="D174" s="79"/>
      <c r="E174" s="79"/>
      <c r="F174" s="79"/>
      <c r="G174" s="73"/>
      <c r="H174" s="73"/>
    </row>
    <row r="175" spans="4:8" x14ac:dyDescent="0.3">
      <c r="D175" s="79"/>
      <c r="E175" s="79"/>
      <c r="F175" s="79"/>
      <c r="G175" s="73"/>
      <c r="H175" s="73"/>
    </row>
    <row r="176" spans="4:8" x14ac:dyDescent="0.3">
      <c r="D176" s="79"/>
      <c r="E176" s="79"/>
      <c r="F176" s="79"/>
      <c r="G176" s="73"/>
      <c r="H176" s="73"/>
    </row>
    <row r="177" spans="4:8" x14ac:dyDescent="0.3">
      <c r="D177" s="79"/>
      <c r="E177" s="79"/>
      <c r="F177" s="79"/>
      <c r="G177" s="73"/>
      <c r="H177" s="73"/>
    </row>
    <row r="178" spans="4:8" x14ac:dyDescent="0.3">
      <c r="D178" s="79"/>
      <c r="E178" s="79"/>
      <c r="F178" s="79"/>
      <c r="G178" s="73"/>
      <c r="H178" s="73"/>
    </row>
    <row r="179" spans="4:8" x14ac:dyDescent="0.3">
      <c r="D179" s="79"/>
      <c r="E179" s="79"/>
      <c r="F179" s="79"/>
      <c r="G179" s="73"/>
      <c r="H179" s="73"/>
    </row>
    <row r="180" spans="4:8" x14ac:dyDescent="0.3">
      <c r="D180" s="79"/>
      <c r="E180" s="79"/>
      <c r="F180" s="79"/>
      <c r="G180" s="73"/>
      <c r="H180" s="73"/>
    </row>
    <row r="181" spans="4:8" x14ac:dyDescent="0.3">
      <c r="D181" s="79"/>
      <c r="E181" s="79"/>
      <c r="F181" s="79"/>
      <c r="G181" s="73"/>
      <c r="H181" s="73"/>
    </row>
    <row r="182" spans="4:8" x14ac:dyDescent="0.3">
      <c r="D182" s="79"/>
      <c r="E182" s="79"/>
      <c r="F182" s="79"/>
      <c r="G182" s="73"/>
      <c r="H182" s="73"/>
    </row>
    <row r="183" spans="4:8" x14ac:dyDescent="0.3">
      <c r="D183" s="79"/>
      <c r="E183" s="79"/>
      <c r="F183" s="79"/>
      <c r="G183" s="73"/>
      <c r="H183" s="73"/>
    </row>
    <row r="184" spans="4:8" x14ac:dyDescent="0.3">
      <c r="D184" s="79"/>
      <c r="E184" s="79"/>
      <c r="F184" s="79"/>
      <c r="G184" s="73"/>
      <c r="H184" s="73"/>
    </row>
    <row r="185" spans="4:8" x14ac:dyDescent="0.3">
      <c r="D185" s="79"/>
      <c r="E185" s="79"/>
      <c r="F185" s="79"/>
      <c r="G185" s="73"/>
      <c r="H185" s="73"/>
    </row>
    <row r="186" spans="4:8" x14ac:dyDescent="0.3">
      <c r="D186" s="79"/>
      <c r="E186" s="79"/>
      <c r="F186" s="79"/>
      <c r="G186" s="73"/>
      <c r="H186" s="73"/>
    </row>
    <row r="187" spans="4:8" x14ac:dyDescent="0.3">
      <c r="D187" s="79"/>
      <c r="E187" s="79"/>
      <c r="F187" s="79"/>
      <c r="G187" s="73"/>
      <c r="H187" s="73"/>
    </row>
    <row r="188" spans="4:8" x14ac:dyDescent="0.3">
      <c r="D188" s="79"/>
      <c r="E188" s="79"/>
      <c r="F188" s="79"/>
      <c r="G188" s="73"/>
      <c r="H188" s="73"/>
    </row>
    <row r="189" spans="4:8" x14ac:dyDescent="0.3">
      <c r="D189" s="79"/>
      <c r="E189" s="79"/>
      <c r="F189" s="79"/>
      <c r="G189" s="73"/>
      <c r="H189" s="73"/>
    </row>
    <row r="190" spans="4:8" x14ac:dyDescent="0.3">
      <c r="D190" s="79"/>
      <c r="E190" s="79"/>
      <c r="F190" s="79"/>
      <c r="G190" s="73"/>
      <c r="H190" s="73"/>
    </row>
    <row r="191" spans="4:8" x14ac:dyDescent="0.3">
      <c r="D191" s="79"/>
      <c r="E191" s="79"/>
      <c r="F191" s="79"/>
      <c r="G191" s="73"/>
      <c r="H191" s="73"/>
    </row>
    <row r="192" spans="4:8" x14ac:dyDescent="0.3">
      <c r="D192" s="79"/>
      <c r="E192" s="79"/>
      <c r="F192" s="79"/>
      <c r="G192" s="73"/>
      <c r="H192" s="73"/>
    </row>
    <row r="193" spans="4:8" x14ac:dyDescent="0.3">
      <c r="D193" s="79"/>
      <c r="E193" s="79"/>
      <c r="F193" s="79"/>
      <c r="G193" s="73"/>
      <c r="H193" s="73"/>
    </row>
    <row r="194" spans="4:8" x14ac:dyDescent="0.3">
      <c r="D194" s="79"/>
      <c r="E194" s="79"/>
      <c r="F194" s="79"/>
      <c r="G194" s="73"/>
      <c r="H194" s="73"/>
    </row>
    <row r="195" spans="4:8" x14ac:dyDescent="0.3">
      <c r="D195" s="79"/>
      <c r="E195" s="79"/>
      <c r="F195" s="79"/>
      <c r="G195" s="73"/>
      <c r="H195" s="73"/>
    </row>
    <row r="196" spans="4:8" x14ac:dyDescent="0.3">
      <c r="D196" s="79"/>
      <c r="E196" s="79"/>
      <c r="F196" s="79"/>
      <c r="G196" s="73"/>
      <c r="H196" s="73"/>
    </row>
    <row r="197" spans="4:8" x14ac:dyDescent="0.3">
      <c r="D197" s="79"/>
      <c r="E197" s="79"/>
      <c r="F197" s="79"/>
      <c r="G197" s="73"/>
      <c r="H197" s="73"/>
    </row>
    <row r="198" spans="4:8" x14ac:dyDescent="0.3">
      <c r="D198" s="79"/>
      <c r="E198" s="79"/>
      <c r="F198" s="79"/>
      <c r="G198" s="73"/>
      <c r="H198" s="73"/>
    </row>
    <row r="199" spans="4:8" x14ac:dyDescent="0.3">
      <c r="D199" s="79"/>
      <c r="E199" s="79"/>
      <c r="F199" s="79"/>
      <c r="G199" s="73"/>
      <c r="H199" s="73"/>
    </row>
    <row r="200" spans="4:8" x14ac:dyDescent="0.3">
      <c r="D200" s="79"/>
      <c r="E200" s="79"/>
      <c r="F200" s="79"/>
      <c r="G200" s="73"/>
      <c r="H200" s="73"/>
    </row>
    <row r="201" spans="4:8" x14ac:dyDescent="0.3">
      <c r="D201" s="79"/>
      <c r="E201" s="79"/>
      <c r="F201" s="79"/>
      <c r="G201" s="73"/>
      <c r="H201" s="73"/>
    </row>
    <row r="202" spans="4:8" x14ac:dyDescent="0.3">
      <c r="D202" s="79"/>
      <c r="E202" s="79"/>
      <c r="F202" s="79"/>
      <c r="G202" s="73"/>
      <c r="H202" s="73"/>
    </row>
    <row r="203" spans="4:8" x14ac:dyDescent="0.3">
      <c r="D203" s="79"/>
      <c r="E203" s="79"/>
      <c r="F203" s="79"/>
      <c r="G203" s="73"/>
      <c r="H203" s="73"/>
    </row>
    <row r="204" spans="4:8" x14ac:dyDescent="0.3">
      <c r="D204" s="79"/>
      <c r="E204" s="79"/>
      <c r="F204" s="79"/>
      <c r="G204" s="73"/>
      <c r="H204" s="73"/>
    </row>
    <row r="205" spans="4:8" x14ac:dyDescent="0.3">
      <c r="D205" s="79"/>
      <c r="E205" s="79"/>
      <c r="F205" s="79"/>
      <c r="G205" s="73"/>
      <c r="H205" s="73"/>
    </row>
    <row r="206" spans="4:8" x14ac:dyDescent="0.3">
      <c r="D206" s="79"/>
      <c r="E206" s="79"/>
      <c r="F206" s="79"/>
      <c r="G206" s="73"/>
      <c r="H206" s="73"/>
    </row>
    <row r="207" spans="4:8" x14ac:dyDescent="0.3">
      <c r="D207" s="79"/>
      <c r="E207" s="79"/>
      <c r="F207" s="79"/>
      <c r="G207" s="73"/>
      <c r="H207" s="73"/>
    </row>
    <row r="208" spans="4:8" x14ac:dyDescent="0.3">
      <c r="D208" s="79"/>
      <c r="E208" s="79"/>
      <c r="F208" s="79"/>
      <c r="G208" s="73"/>
      <c r="H208" s="73"/>
    </row>
    <row r="209" spans="4:8" x14ac:dyDescent="0.3">
      <c r="D209" s="79"/>
      <c r="E209" s="79"/>
      <c r="F209" s="79"/>
      <c r="G209" s="73"/>
      <c r="H209" s="73"/>
    </row>
    <row r="210" spans="4:8" x14ac:dyDescent="0.3">
      <c r="D210" s="79"/>
      <c r="E210" s="79"/>
      <c r="F210" s="79"/>
      <c r="G210" s="73"/>
      <c r="H210" s="73"/>
    </row>
    <row r="211" spans="4:8" x14ac:dyDescent="0.3">
      <c r="D211" s="79"/>
      <c r="E211" s="79"/>
      <c r="F211" s="79"/>
      <c r="G211" s="73"/>
      <c r="H211" s="73"/>
    </row>
    <row r="212" spans="4:8" x14ac:dyDescent="0.3">
      <c r="D212" s="79"/>
      <c r="E212" s="79"/>
      <c r="F212" s="79"/>
      <c r="G212" s="73"/>
      <c r="H212" s="73"/>
    </row>
    <row r="213" spans="4:8" x14ac:dyDescent="0.3">
      <c r="D213" s="79"/>
      <c r="E213" s="79"/>
      <c r="F213" s="79"/>
      <c r="G213" s="73"/>
      <c r="H213" s="73"/>
    </row>
    <row r="214" spans="4:8" x14ac:dyDescent="0.3">
      <c r="D214" s="79"/>
      <c r="E214" s="79"/>
      <c r="F214" s="79"/>
      <c r="G214" s="73"/>
      <c r="H214" s="73"/>
    </row>
    <row r="215" spans="4:8" x14ac:dyDescent="0.3">
      <c r="D215" s="79"/>
      <c r="E215" s="79"/>
      <c r="F215" s="79"/>
      <c r="G215" s="73"/>
      <c r="H215" s="73"/>
    </row>
    <row r="216" spans="4:8" x14ac:dyDescent="0.3">
      <c r="D216" s="79"/>
      <c r="E216" s="79"/>
      <c r="F216" s="79"/>
      <c r="G216" s="73"/>
      <c r="H216" s="73"/>
    </row>
    <row r="217" spans="4:8" x14ac:dyDescent="0.3">
      <c r="D217" s="79"/>
      <c r="E217" s="79"/>
      <c r="F217" s="79"/>
      <c r="G217" s="73"/>
      <c r="H217" s="73"/>
    </row>
    <row r="218" spans="4:8" x14ac:dyDescent="0.3">
      <c r="D218" s="79"/>
      <c r="E218" s="79"/>
      <c r="F218" s="79"/>
      <c r="G218" s="73"/>
      <c r="H218" s="73"/>
    </row>
    <row r="219" spans="4:8" x14ac:dyDescent="0.3">
      <c r="D219" s="79"/>
      <c r="E219" s="79"/>
      <c r="F219" s="79"/>
      <c r="G219" s="73"/>
      <c r="H219" s="73"/>
    </row>
    <row r="220" spans="4:8" x14ac:dyDescent="0.3">
      <c r="D220" s="79"/>
      <c r="E220" s="79"/>
      <c r="F220" s="79"/>
      <c r="G220" s="73"/>
      <c r="H220" s="73"/>
    </row>
    <row r="221" spans="4:8" x14ac:dyDescent="0.3">
      <c r="D221" s="79"/>
      <c r="E221" s="79"/>
      <c r="F221" s="79"/>
      <c r="G221" s="73"/>
      <c r="H221" s="73"/>
    </row>
    <row r="222" spans="4:8" x14ac:dyDescent="0.3">
      <c r="D222" s="79"/>
      <c r="E222" s="79"/>
      <c r="F222" s="79"/>
      <c r="G222" s="73"/>
      <c r="H222" s="73"/>
    </row>
    <row r="223" spans="4:8" x14ac:dyDescent="0.3">
      <c r="D223" s="79"/>
      <c r="E223" s="79"/>
      <c r="F223" s="79"/>
      <c r="G223" s="73"/>
      <c r="H223" s="73"/>
    </row>
    <row r="224" spans="4:8" x14ac:dyDescent="0.3">
      <c r="D224" s="79"/>
      <c r="E224" s="79"/>
      <c r="F224" s="79"/>
      <c r="G224" s="73"/>
      <c r="H224" s="73"/>
    </row>
    <row r="225" spans="4:8" x14ac:dyDescent="0.3">
      <c r="D225" s="79"/>
      <c r="E225" s="79"/>
      <c r="F225" s="79"/>
      <c r="G225" s="73"/>
      <c r="H225" s="73"/>
    </row>
    <row r="226" spans="4:8" x14ac:dyDescent="0.3">
      <c r="D226" s="79"/>
      <c r="E226" s="79"/>
      <c r="F226" s="79"/>
      <c r="G226" s="73"/>
      <c r="H226" s="73"/>
    </row>
    <row r="227" spans="4:8" x14ac:dyDescent="0.3">
      <c r="D227" s="79"/>
      <c r="E227" s="79"/>
      <c r="F227" s="79"/>
      <c r="G227" s="73"/>
      <c r="H227" s="73"/>
    </row>
    <row r="228" spans="4:8" x14ac:dyDescent="0.3">
      <c r="D228" s="79"/>
      <c r="E228" s="79"/>
      <c r="F228" s="79"/>
      <c r="G228" s="73"/>
      <c r="H228" s="73"/>
    </row>
    <row r="229" spans="4:8" x14ac:dyDescent="0.3">
      <c r="D229" s="79"/>
      <c r="E229" s="79"/>
      <c r="F229" s="79"/>
      <c r="G229" s="73"/>
      <c r="H229" s="73"/>
    </row>
    <row r="230" spans="4:8" x14ac:dyDescent="0.3">
      <c r="D230" s="79"/>
      <c r="E230" s="79"/>
      <c r="F230" s="79"/>
      <c r="G230" s="73"/>
      <c r="H230" s="73"/>
    </row>
    <row r="231" spans="4:8" x14ac:dyDescent="0.3">
      <c r="D231" s="79"/>
      <c r="E231" s="79"/>
      <c r="F231" s="79"/>
      <c r="G231" s="73"/>
      <c r="H231" s="73"/>
    </row>
    <row r="232" spans="4:8" x14ac:dyDescent="0.3">
      <c r="D232" s="79"/>
      <c r="E232" s="79"/>
      <c r="F232" s="79"/>
      <c r="G232" s="73"/>
      <c r="H232" s="73"/>
    </row>
    <row r="233" spans="4:8" x14ac:dyDescent="0.3">
      <c r="D233" s="79"/>
      <c r="E233" s="79"/>
      <c r="F233" s="79"/>
      <c r="G233" s="73"/>
      <c r="H233" s="73"/>
    </row>
    <row r="234" spans="4:8" x14ac:dyDescent="0.3">
      <c r="D234" s="79"/>
      <c r="E234" s="79"/>
      <c r="F234" s="79"/>
      <c r="G234" s="73"/>
      <c r="H234" s="73"/>
    </row>
    <row r="235" spans="4:8" x14ac:dyDescent="0.3">
      <c r="D235" s="79"/>
      <c r="E235" s="79"/>
      <c r="F235" s="79"/>
      <c r="G235" s="73"/>
      <c r="H235" s="73"/>
    </row>
    <row r="236" spans="4:8" x14ac:dyDescent="0.3">
      <c r="D236" s="79"/>
      <c r="E236" s="79"/>
      <c r="F236" s="79"/>
      <c r="G236" s="73"/>
      <c r="H236" s="73"/>
    </row>
    <row r="237" spans="4:8" x14ac:dyDescent="0.3">
      <c r="D237" s="79"/>
      <c r="E237" s="79"/>
      <c r="F237" s="79"/>
      <c r="G237" s="73"/>
      <c r="H237" s="73"/>
    </row>
    <row r="238" spans="4:8" x14ac:dyDescent="0.3">
      <c r="D238" s="79"/>
      <c r="E238" s="79"/>
      <c r="F238" s="79"/>
      <c r="G238" s="73"/>
      <c r="H238" s="73"/>
    </row>
    <row r="239" spans="4:8" x14ac:dyDescent="0.3">
      <c r="D239" s="79"/>
      <c r="E239" s="79"/>
      <c r="F239" s="79"/>
      <c r="G239" s="73"/>
      <c r="H239" s="73"/>
    </row>
    <row r="240" spans="4:8" x14ac:dyDescent="0.3">
      <c r="D240" s="79"/>
      <c r="E240" s="79"/>
      <c r="F240" s="79"/>
      <c r="G240" s="73"/>
      <c r="H240" s="73"/>
    </row>
    <row r="241" spans="4:8" x14ac:dyDescent="0.3">
      <c r="D241" s="79"/>
      <c r="E241" s="79"/>
      <c r="F241" s="79"/>
      <c r="G241" s="73"/>
      <c r="H241" s="73"/>
    </row>
    <row r="242" spans="4:8" x14ac:dyDescent="0.3">
      <c r="D242" s="79"/>
      <c r="E242" s="79"/>
      <c r="F242" s="79"/>
      <c r="G242" s="73"/>
      <c r="H242" s="73"/>
    </row>
    <row r="243" spans="4:8" x14ac:dyDescent="0.3">
      <c r="D243" s="79"/>
      <c r="E243" s="79"/>
      <c r="F243" s="79"/>
      <c r="G243" s="73"/>
      <c r="H243" s="73"/>
    </row>
    <row r="244" spans="4:8" x14ac:dyDescent="0.3">
      <c r="D244" s="79"/>
      <c r="E244" s="79"/>
      <c r="F244" s="79"/>
      <c r="G244" s="73"/>
      <c r="H244" s="73"/>
    </row>
    <row r="245" spans="4:8" x14ac:dyDescent="0.3">
      <c r="D245" s="79"/>
      <c r="E245" s="79"/>
      <c r="F245" s="79"/>
      <c r="G245" s="73"/>
      <c r="H245" s="73"/>
    </row>
    <row r="246" spans="4:8" x14ac:dyDescent="0.3">
      <c r="D246" s="79"/>
      <c r="E246" s="79"/>
      <c r="F246" s="79"/>
      <c r="G246" s="73"/>
      <c r="H246" s="73"/>
    </row>
    <row r="247" spans="4:8" x14ac:dyDescent="0.3">
      <c r="D247" s="79"/>
      <c r="E247" s="79"/>
      <c r="F247" s="79"/>
      <c r="G247" s="73"/>
      <c r="H247" s="73"/>
    </row>
    <row r="248" spans="4:8" x14ac:dyDescent="0.3">
      <c r="D248" s="79"/>
      <c r="E248" s="79"/>
      <c r="F248" s="79"/>
      <c r="G248" s="73"/>
      <c r="H248" s="73"/>
    </row>
    <row r="249" spans="4:8" x14ac:dyDescent="0.3">
      <c r="D249" s="79"/>
      <c r="E249" s="79"/>
      <c r="F249" s="79"/>
      <c r="G249" s="73"/>
      <c r="H249" s="73"/>
    </row>
    <row r="250" spans="4:8" x14ac:dyDescent="0.3">
      <c r="D250" s="79"/>
      <c r="E250" s="79"/>
      <c r="F250" s="79"/>
      <c r="G250" s="73"/>
      <c r="H250" s="73"/>
    </row>
    <row r="251" spans="4:8" x14ac:dyDescent="0.3">
      <c r="D251" s="79"/>
      <c r="E251" s="79"/>
      <c r="F251" s="79"/>
      <c r="G251" s="73"/>
      <c r="H251" s="73"/>
    </row>
    <row r="252" spans="4:8" x14ac:dyDescent="0.3">
      <c r="D252" s="79"/>
      <c r="E252" s="79"/>
      <c r="F252" s="79"/>
      <c r="G252" s="73"/>
      <c r="H252" s="73"/>
    </row>
    <row r="253" spans="4:8" x14ac:dyDescent="0.3">
      <c r="D253" s="79"/>
      <c r="E253" s="79"/>
      <c r="F253" s="79"/>
      <c r="G253" s="73"/>
      <c r="H253" s="73"/>
    </row>
    <row r="254" spans="4:8" x14ac:dyDescent="0.3">
      <c r="D254" s="79"/>
      <c r="E254" s="79"/>
      <c r="F254" s="79"/>
      <c r="G254" s="73"/>
      <c r="H254" s="73"/>
    </row>
    <row r="255" spans="4:8" x14ac:dyDescent="0.3">
      <c r="D255" s="79"/>
      <c r="E255" s="79"/>
      <c r="F255" s="79"/>
      <c r="G255" s="73"/>
      <c r="H255" s="73"/>
    </row>
    <row r="256" spans="4:8" x14ac:dyDescent="0.3">
      <c r="D256" s="79"/>
      <c r="E256" s="79"/>
      <c r="F256" s="79"/>
      <c r="G256" s="73"/>
      <c r="H256" s="73"/>
    </row>
    <row r="257" spans="4:8" x14ac:dyDescent="0.3">
      <c r="D257" s="79"/>
      <c r="E257" s="79"/>
      <c r="F257" s="79"/>
      <c r="G257" s="73"/>
      <c r="H257" s="73"/>
    </row>
    <row r="258" spans="4:8" x14ac:dyDescent="0.3">
      <c r="D258" s="79"/>
      <c r="E258" s="79"/>
      <c r="F258" s="79"/>
      <c r="G258" s="73"/>
      <c r="H258" s="73"/>
    </row>
    <row r="259" spans="4:8" x14ac:dyDescent="0.3">
      <c r="D259" s="79"/>
      <c r="E259" s="79"/>
      <c r="F259" s="79"/>
      <c r="G259" s="73"/>
      <c r="H259" s="73"/>
    </row>
    <row r="260" spans="4:8" x14ac:dyDescent="0.3">
      <c r="D260" s="79"/>
      <c r="E260" s="79"/>
      <c r="F260" s="79"/>
      <c r="G260" s="73"/>
      <c r="H260" s="73"/>
    </row>
    <row r="261" spans="4:8" x14ac:dyDescent="0.3">
      <c r="D261" s="79"/>
      <c r="E261" s="79"/>
      <c r="F261" s="79"/>
      <c r="G261" s="73"/>
      <c r="H261" s="73"/>
    </row>
    <row r="262" spans="4:8" x14ac:dyDescent="0.3">
      <c r="D262" s="79"/>
      <c r="E262" s="79"/>
      <c r="F262" s="79"/>
      <c r="G262" s="73"/>
      <c r="H262" s="73"/>
    </row>
    <row r="263" spans="4:8" x14ac:dyDescent="0.3">
      <c r="D263" s="79"/>
      <c r="E263" s="79"/>
      <c r="F263" s="79"/>
      <c r="G263" s="73"/>
      <c r="H263" s="73"/>
    </row>
    <row r="264" spans="4:8" x14ac:dyDescent="0.3">
      <c r="D264" s="79"/>
      <c r="E264" s="79"/>
      <c r="F264" s="79"/>
      <c r="G264" s="73"/>
      <c r="H264" s="73"/>
    </row>
    <row r="265" spans="4:8" x14ac:dyDescent="0.3">
      <c r="D265" s="79"/>
      <c r="E265" s="79"/>
      <c r="F265" s="79"/>
      <c r="G265" s="73"/>
      <c r="H265" s="73"/>
    </row>
    <row r="266" spans="4:8" x14ac:dyDescent="0.3">
      <c r="D266" s="79"/>
      <c r="E266" s="79"/>
      <c r="F266" s="79"/>
      <c r="G266" s="73"/>
      <c r="H266" s="73"/>
    </row>
    <row r="267" spans="4:8" x14ac:dyDescent="0.3">
      <c r="D267" s="79"/>
      <c r="E267" s="79"/>
      <c r="F267" s="79"/>
      <c r="G267" s="73"/>
      <c r="H267" s="73"/>
    </row>
    <row r="268" spans="4:8" x14ac:dyDescent="0.3">
      <c r="D268" s="79"/>
      <c r="E268" s="79"/>
      <c r="F268" s="79"/>
      <c r="G268" s="73"/>
      <c r="H268" s="73"/>
    </row>
    <row r="269" spans="4:8" x14ac:dyDescent="0.3">
      <c r="D269" s="79"/>
      <c r="E269" s="79"/>
      <c r="F269" s="79"/>
      <c r="G269" s="73"/>
      <c r="H269" s="73"/>
    </row>
    <row r="270" spans="4:8" x14ac:dyDescent="0.3">
      <c r="D270" s="79"/>
      <c r="E270" s="79"/>
      <c r="F270" s="79"/>
      <c r="G270" s="73"/>
      <c r="H270" s="73"/>
    </row>
    <row r="271" spans="4:8" x14ac:dyDescent="0.3">
      <c r="D271" s="79"/>
      <c r="E271" s="79"/>
      <c r="F271" s="79"/>
      <c r="G271" s="73"/>
      <c r="H271" s="73"/>
    </row>
    <row r="272" spans="4:8" x14ac:dyDescent="0.3">
      <c r="D272" s="79"/>
      <c r="E272" s="79"/>
      <c r="F272" s="79"/>
      <c r="G272" s="73"/>
      <c r="H272" s="73"/>
    </row>
    <row r="273" spans="4:8" x14ac:dyDescent="0.3">
      <c r="D273" s="79"/>
      <c r="E273" s="79"/>
      <c r="F273" s="79"/>
      <c r="G273" s="73"/>
      <c r="H273" s="73"/>
    </row>
    <row r="274" spans="4:8" x14ac:dyDescent="0.3">
      <c r="D274" s="79"/>
      <c r="E274" s="79"/>
      <c r="F274" s="79"/>
      <c r="G274" s="73"/>
      <c r="H274" s="73"/>
    </row>
    <row r="275" spans="4:8" x14ac:dyDescent="0.3">
      <c r="D275" s="79"/>
      <c r="E275" s="79"/>
      <c r="F275" s="79"/>
      <c r="G275" s="73"/>
      <c r="H275" s="73"/>
    </row>
    <row r="276" spans="4:8" x14ac:dyDescent="0.3">
      <c r="D276" s="79"/>
      <c r="E276" s="79"/>
      <c r="F276" s="79"/>
      <c r="G276" s="73"/>
      <c r="H276" s="73"/>
    </row>
    <row r="277" spans="4:8" x14ac:dyDescent="0.3">
      <c r="D277" s="79"/>
      <c r="E277" s="79"/>
      <c r="F277" s="79"/>
      <c r="G277" s="73"/>
      <c r="H277" s="73"/>
    </row>
    <row r="278" spans="4:8" x14ac:dyDescent="0.3">
      <c r="D278" s="79"/>
      <c r="E278" s="79"/>
      <c r="F278" s="79"/>
      <c r="G278" s="73"/>
      <c r="H278" s="73"/>
    </row>
    <row r="279" spans="4:8" x14ac:dyDescent="0.3">
      <c r="D279" s="79"/>
      <c r="E279" s="79"/>
      <c r="F279" s="79"/>
      <c r="G279" s="73"/>
      <c r="H279" s="73"/>
    </row>
    <row r="280" spans="4:8" x14ac:dyDescent="0.3">
      <c r="D280" s="79"/>
      <c r="E280" s="79"/>
      <c r="F280" s="79"/>
      <c r="G280" s="73"/>
      <c r="H280" s="73"/>
    </row>
    <row r="281" spans="4:8" x14ac:dyDescent="0.3">
      <c r="D281" s="79"/>
      <c r="E281" s="79"/>
      <c r="F281" s="79"/>
      <c r="G281" s="73"/>
      <c r="H281" s="73"/>
    </row>
    <row r="282" spans="4:8" x14ac:dyDescent="0.3">
      <c r="D282" s="79"/>
      <c r="E282" s="79"/>
      <c r="F282" s="79"/>
      <c r="G282" s="73"/>
      <c r="H282" s="73"/>
    </row>
    <row r="283" spans="4:8" x14ac:dyDescent="0.3">
      <c r="D283" s="79"/>
      <c r="E283" s="79"/>
      <c r="F283" s="79"/>
      <c r="G283" s="73"/>
      <c r="H283" s="73"/>
    </row>
    <row r="284" spans="4:8" x14ac:dyDescent="0.3">
      <c r="D284" s="79"/>
      <c r="E284" s="79"/>
      <c r="F284" s="79"/>
      <c r="G284" s="73"/>
      <c r="H284" s="73"/>
    </row>
    <row r="285" spans="4:8" x14ac:dyDescent="0.3">
      <c r="D285" s="79"/>
      <c r="E285" s="79"/>
      <c r="F285" s="79"/>
      <c r="G285" s="73"/>
      <c r="H285" s="73"/>
    </row>
    <row r="286" spans="4:8" x14ac:dyDescent="0.3">
      <c r="D286" s="79"/>
      <c r="E286" s="79"/>
      <c r="F286" s="79"/>
      <c r="G286" s="73"/>
      <c r="H286" s="73"/>
    </row>
    <row r="287" spans="4:8" x14ac:dyDescent="0.3">
      <c r="D287" s="79"/>
      <c r="E287" s="79"/>
      <c r="F287" s="79"/>
      <c r="G287" s="73"/>
      <c r="H287" s="73"/>
    </row>
    <row r="288" spans="4:8" x14ac:dyDescent="0.3">
      <c r="D288" s="79"/>
      <c r="E288" s="79"/>
      <c r="F288" s="79"/>
      <c r="G288" s="73"/>
      <c r="H288" s="73"/>
    </row>
    <row r="289" spans="4:8" x14ac:dyDescent="0.3">
      <c r="D289" s="79"/>
      <c r="E289" s="79"/>
      <c r="F289" s="79"/>
      <c r="G289" s="73"/>
      <c r="H289" s="73"/>
    </row>
    <row r="290" spans="4:8" x14ac:dyDescent="0.3">
      <c r="D290" s="79"/>
      <c r="E290" s="79"/>
      <c r="F290" s="79"/>
      <c r="G290" s="73"/>
      <c r="H290" s="73"/>
    </row>
    <row r="291" spans="4:8" x14ac:dyDescent="0.3">
      <c r="D291" s="79"/>
      <c r="E291" s="79"/>
      <c r="F291" s="79"/>
      <c r="G291" s="73"/>
      <c r="H291" s="73"/>
    </row>
    <row r="292" spans="4:8" x14ac:dyDescent="0.3">
      <c r="D292" s="79"/>
      <c r="E292" s="79"/>
      <c r="F292" s="79"/>
      <c r="G292" s="73"/>
      <c r="H292" s="73"/>
    </row>
    <row r="293" spans="4:8" x14ac:dyDescent="0.3">
      <c r="D293" s="79"/>
      <c r="E293" s="79"/>
      <c r="F293" s="79"/>
      <c r="G293" s="73"/>
      <c r="H293" s="73"/>
    </row>
    <row r="294" spans="4:8" x14ac:dyDescent="0.3">
      <c r="D294" s="79"/>
      <c r="E294" s="79"/>
      <c r="F294" s="79"/>
      <c r="G294" s="73"/>
      <c r="H294" s="73"/>
    </row>
    <row r="295" spans="4:8" x14ac:dyDescent="0.3">
      <c r="D295" s="79"/>
      <c r="E295" s="79"/>
      <c r="F295" s="79"/>
      <c r="G295" s="73"/>
      <c r="H295" s="73"/>
    </row>
    <row r="296" spans="4:8" x14ac:dyDescent="0.3">
      <c r="D296" s="79"/>
      <c r="E296" s="79"/>
      <c r="F296" s="79"/>
      <c r="G296" s="73"/>
      <c r="H296" s="73"/>
    </row>
    <row r="297" spans="4:8" x14ac:dyDescent="0.3">
      <c r="D297" s="79"/>
      <c r="E297" s="79"/>
      <c r="F297" s="79"/>
      <c r="G297" s="73"/>
      <c r="H297" s="73"/>
    </row>
    <row r="298" spans="4:8" x14ac:dyDescent="0.3">
      <c r="D298" s="79"/>
      <c r="E298" s="79"/>
      <c r="F298" s="79"/>
      <c r="G298" s="73"/>
      <c r="H298" s="73"/>
    </row>
    <row r="299" spans="4:8" x14ac:dyDescent="0.3">
      <c r="D299" s="79"/>
      <c r="E299" s="79"/>
      <c r="F299" s="79"/>
      <c r="G299" s="73"/>
      <c r="H299" s="73"/>
    </row>
    <row r="300" spans="4:8" x14ac:dyDescent="0.3">
      <c r="D300" s="79"/>
      <c r="E300" s="79"/>
      <c r="F300" s="79"/>
      <c r="G300" s="73"/>
      <c r="H300" s="73"/>
    </row>
    <row r="301" spans="4:8" x14ac:dyDescent="0.3">
      <c r="D301" s="79"/>
      <c r="E301" s="79"/>
      <c r="F301" s="79"/>
      <c r="G301" s="73"/>
      <c r="H301" s="73"/>
    </row>
    <row r="302" spans="4:8" x14ac:dyDescent="0.3">
      <c r="D302" s="79"/>
      <c r="E302" s="79"/>
      <c r="F302" s="79"/>
      <c r="G302" s="73"/>
      <c r="H302" s="73"/>
    </row>
    <row r="303" spans="4:8" x14ac:dyDescent="0.3">
      <c r="D303" s="79"/>
      <c r="E303" s="79"/>
      <c r="F303" s="79"/>
      <c r="G303" s="73"/>
      <c r="H303" s="73"/>
    </row>
    <row r="304" spans="4:8" x14ac:dyDescent="0.3">
      <c r="D304" s="79"/>
      <c r="E304" s="79"/>
      <c r="F304" s="79"/>
      <c r="G304" s="73"/>
      <c r="H304" s="73"/>
    </row>
    <row r="305" spans="4:8" x14ac:dyDescent="0.3">
      <c r="D305" s="79"/>
      <c r="E305" s="79"/>
      <c r="F305" s="79"/>
      <c r="G305" s="73"/>
      <c r="H305" s="73"/>
    </row>
    <row r="306" spans="4:8" x14ac:dyDescent="0.3">
      <c r="D306" s="79"/>
      <c r="E306" s="79"/>
      <c r="F306" s="79"/>
      <c r="G306" s="73"/>
      <c r="H306" s="73"/>
    </row>
    <row r="307" spans="4:8" x14ac:dyDescent="0.3">
      <c r="D307" s="79"/>
      <c r="E307" s="79"/>
      <c r="F307" s="79"/>
      <c r="G307" s="73"/>
      <c r="H307" s="73"/>
    </row>
    <row r="308" spans="4:8" x14ac:dyDescent="0.3">
      <c r="D308" s="79"/>
      <c r="E308" s="79"/>
      <c r="F308" s="79"/>
      <c r="G308" s="73"/>
      <c r="H308" s="73"/>
    </row>
    <row r="309" spans="4:8" x14ac:dyDescent="0.3">
      <c r="D309" s="79"/>
      <c r="E309" s="79"/>
      <c r="F309" s="79"/>
      <c r="G309" s="73"/>
      <c r="H309" s="73"/>
    </row>
    <row r="310" spans="4:8" x14ac:dyDescent="0.3">
      <c r="D310" s="79"/>
      <c r="E310" s="79"/>
      <c r="F310" s="79"/>
      <c r="G310" s="73"/>
      <c r="H310" s="73"/>
    </row>
    <row r="311" spans="4:8" x14ac:dyDescent="0.3">
      <c r="D311" s="79"/>
      <c r="E311" s="79"/>
      <c r="F311" s="79"/>
      <c r="G311" s="73"/>
      <c r="H311" s="73"/>
    </row>
    <row r="312" spans="4:8" x14ac:dyDescent="0.3">
      <c r="D312" s="79"/>
      <c r="E312" s="79"/>
      <c r="F312" s="79"/>
      <c r="G312" s="73"/>
      <c r="H312" s="73"/>
    </row>
    <row r="313" spans="4:8" x14ac:dyDescent="0.3">
      <c r="D313" s="79"/>
      <c r="E313" s="79"/>
      <c r="F313" s="79"/>
      <c r="G313" s="73"/>
      <c r="H313" s="73"/>
    </row>
    <row r="314" spans="4:8" x14ac:dyDescent="0.3">
      <c r="D314" s="79"/>
      <c r="E314" s="79"/>
      <c r="F314" s="79"/>
      <c r="G314" s="73"/>
      <c r="H314" s="73"/>
    </row>
    <row r="315" spans="4:8" x14ac:dyDescent="0.3">
      <c r="D315" s="79"/>
      <c r="E315" s="79"/>
      <c r="F315" s="79"/>
      <c r="G315" s="73"/>
      <c r="H315" s="73"/>
    </row>
    <row r="316" spans="4:8" x14ac:dyDescent="0.3">
      <c r="D316" s="79"/>
      <c r="E316" s="79"/>
      <c r="F316" s="79"/>
      <c r="G316" s="73"/>
      <c r="H316" s="73"/>
    </row>
    <row r="317" spans="4:8" x14ac:dyDescent="0.3">
      <c r="D317" s="79"/>
      <c r="E317" s="79"/>
      <c r="F317" s="79"/>
      <c r="G317" s="73"/>
      <c r="H317" s="73"/>
    </row>
    <row r="318" spans="4:8" x14ac:dyDescent="0.3">
      <c r="D318" s="79"/>
      <c r="E318" s="79"/>
      <c r="F318" s="79"/>
      <c r="G318" s="73"/>
      <c r="H318" s="73"/>
    </row>
    <row r="319" spans="4:8" x14ac:dyDescent="0.3">
      <c r="D319" s="79"/>
      <c r="E319" s="79"/>
      <c r="F319" s="79"/>
      <c r="G319" s="73"/>
      <c r="H319" s="73"/>
    </row>
    <row r="320" spans="4:8" x14ac:dyDescent="0.3">
      <c r="D320" s="79"/>
      <c r="E320" s="79"/>
      <c r="F320" s="79"/>
      <c r="G320" s="73"/>
      <c r="H320" s="73"/>
    </row>
    <row r="321" spans="4:8" x14ac:dyDescent="0.3">
      <c r="D321" s="79"/>
      <c r="E321" s="79"/>
      <c r="F321" s="79"/>
      <c r="G321" s="73"/>
      <c r="H321" s="73"/>
    </row>
    <row r="322" spans="4:8" x14ac:dyDescent="0.3">
      <c r="D322" s="79"/>
      <c r="E322" s="79"/>
      <c r="F322" s="79"/>
      <c r="G322" s="73"/>
      <c r="H322" s="73"/>
    </row>
    <row r="323" spans="4:8" x14ac:dyDescent="0.3">
      <c r="D323" s="79"/>
      <c r="E323" s="79"/>
      <c r="F323" s="79"/>
      <c r="G323" s="73"/>
      <c r="H323" s="73"/>
    </row>
    <row r="324" spans="4:8" x14ac:dyDescent="0.3">
      <c r="D324" s="79"/>
      <c r="E324" s="79"/>
      <c r="F324" s="79"/>
      <c r="G324" s="73"/>
      <c r="H324" s="73"/>
    </row>
    <row r="325" spans="4:8" x14ac:dyDescent="0.3">
      <c r="D325" s="79"/>
      <c r="E325" s="79"/>
      <c r="F325" s="79"/>
      <c r="G325" s="73"/>
      <c r="H325" s="73"/>
    </row>
    <row r="326" spans="4:8" x14ac:dyDescent="0.3">
      <c r="D326" s="79"/>
      <c r="E326" s="79"/>
      <c r="F326" s="79"/>
      <c r="G326" s="73"/>
      <c r="H326" s="73"/>
    </row>
    <row r="327" spans="4:8" x14ac:dyDescent="0.3">
      <c r="D327" s="79"/>
      <c r="E327" s="79"/>
      <c r="F327" s="79"/>
      <c r="G327" s="73"/>
      <c r="H327" s="73"/>
    </row>
    <row r="328" spans="4:8" x14ac:dyDescent="0.3">
      <c r="D328" s="79"/>
      <c r="E328" s="79"/>
      <c r="F328" s="79"/>
      <c r="G328" s="73"/>
      <c r="H328" s="73"/>
    </row>
    <row r="329" spans="4:8" x14ac:dyDescent="0.3">
      <c r="D329" s="79"/>
      <c r="E329" s="79"/>
      <c r="F329" s="79"/>
      <c r="G329" s="73"/>
      <c r="H329" s="73"/>
    </row>
    <row r="330" spans="4:8" x14ac:dyDescent="0.3">
      <c r="D330" s="79"/>
      <c r="E330" s="79"/>
      <c r="F330" s="79"/>
      <c r="G330" s="73"/>
      <c r="H330" s="73"/>
    </row>
    <row r="331" spans="4:8" x14ac:dyDescent="0.3">
      <c r="D331" s="79"/>
      <c r="E331" s="79"/>
      <c r="F331" s="79"/>
      <c r="G331" s="73"/>
      <c r="H331" s="73"/>
    </row>
    <row r="332" spans="4:8" x14ac:dyDescent="0.3">
      <c r="D332" s="79"/>
      <c r="E332" s="79"/>
      <c r="F332" s="79"/>
      <c r="G332" s="73"/>
      <c r="H332" s="73"/>
    </row>
    <row r="333" spans="4:8" x14ac:dyDescent="0.3">
      <c r="D333" s="79"/>
      <c r="E333" s="79"/>
      <c r="F333" s="79"/>
      <c r="G333" s="73"/>
      <c r="H333" s="73"/>
    </row>
    <row r="334" spans="4:8" x14ac:dyDescent="0.3">
      <c r="D334" s="79"/>
      <c r="E334" s="79"/>
      <c r="F334" s="79"/>
      <c r="G334" s="73"/>
      <c r="H334" s="73"/>
    </row>
    <row r="335" spans="4:8" x14ac:dyDescent="0.3">
      <c r="D335" s="79"/>
      <c r="E335" s="79"/>
      <c r="F335" s="79"/>
      <c r="G335" s="73"/>
      <c r="H335" s="73"/>
    </row>
    <row r="336" spans="4:8" x14ac:dyDescent="0.3">
      <c r="D336" s="79"/>
      <c r="E336" s="79"/>
      <c r="F336" s="79"/>
      <c r="G336" s="73"/>
      <c r="H336" s="73"/>
    </row>
    <row r="337" spans="4:8" x14ac:dyDescent="0.3">
      <c r="D337" s="79"/>
      <c r="E337" s="79"/>
      <c r="F337" s="79"/>
      <c r="G337" s="73"/>
      <c r="H337" s="73"/>
    </row>
    <row r="338" spans="4:8" x14ac:dyDescent="0.3">
      <c r="D338" s="79"/>
      <c r="E338" s="79"/>
      <c r="F338" s="79"/>
      <c r="G338" s="73"/>
      <c r="H338" s="73"/>
    </row>
    <row r="339" spans="4:8" x14ac:dyDescent="0.3">
      <c r="D339" s="79"/>
      <c r="E339" s="79"/>
      <c r="F339" s="79"/>
      <c r="G339" s="73"/>
      <c r="H339" s="73"/>
    </row>
    <row r="340" spans="4:8" x14ac:dyDescent="0.3">
      <c r="D340" s="79"/>
      <c r="E340" s="79"/>
      <c r="F340" s="79"/>
      <c r="G340" s="73"/>
      <c r="H340" s="73"/>
    </row>
    <row r="341" spans="4:8" x14ac:dyDescent="0.3">
      <c r="D341" s="79"/>
      <c r="E341" s="79"/>
      <c r="F341" s="79"/>
      <c r="G341" s="73"/>
      <c r="H341" s="73"/>
    </row>
    <row r="342" spans="4:8" x14ac:dyDescent="0.3">
      <c r="D342" s="79"/>
      <c r="E342" s="79"/>
      <c r="F342" s="79"/>
      <c r="G342" s="73"/>
      <c r="H342" s="73"/>
    </row>
    <row r="343" spans="4:8" x14ac:dyDescent="0.3">
      <c r="D343" s="79"/>
      <c r="E343" s="79"/>
      <c r="F343" s="79"/>
      <c r="G343" s="73"/>
      <c r="H343" s="73"/>
    </row>
    <row r="344" spans="4:8" x14ac:dyDescent="0.3">
      <c r="D344" s="79"/>
      <c r="E344" s="79"/>
      <c r="F344" s="79"/>
      <c r="G344" s="73"/>
      <c r="H344" s="73"/>
    </row>
    <row r="345" spans="4:8" x14ac:dyDescent="0.3">
      <c r="D345" s="79"/>
      <c r="E345" s="79"/>
      <c r="F345" s="79"/>
      <c r="G345" s="73"/>
      <c r="H345" s="73"/>
    </row>
    <row r="346" spans="4:8" x14ac:dyDescent="0.3">
      <c r="D346" s="79"/>
      <c r="E346" s="79"/>
      <c r="F346" s="79"/>
      <c r="G346" s="73"/>
      <c r="H346" s="73"/>
    </row>
    <row r="347" spans="4:8" x14ac:dyDescent="0.3">
      <c r="D347" s="79"/>
      <c r="E347" s="79"/>
      <c r="F347" s="79"/>
      <c r="G347" s="73"/>
      <c r="H347" s="73"/>
    </row>
    <row r="348" spans="4:8" x14ac:dyDescent="0.3">
      <c r="D348" s="79"/>
      <c r="E348" s="79"/>
      <c r="F348" s="79"/>
      <c r="G348" s="73"/>
      <c r="H348" s="73"/>
    </row>
    <row r="349" spans="4:8" x14ac:dyDescent="0.3">
      <c r="D349" s="79"/>
      <c r="E349" s="79"/>
      <c r="F349" s="79"/>
      <c r="G349" s="73"/>
      <c r="H349" s="73"/>
    </row>
    <row r="350" spans="4:8" x14ac:dyDescent="0.3">
      <c r="D350" s="79"/>
      <c r="E350" s="79"/>
      <c r="F350" s="79"/>
      <c r="G350" s="73"/>
      <c r="H350" s="73"/>
    </row>
    <row r="351" spans="4:8" x14ac:dyDescent="0.3">
      <c r="D351" s="79"/>
      <c r="E351" s="79"/>
      <c r="F351" s="79"/>
      <c r="G351" s="73"/>
      <c r="H351" s="73"/>
    </row>
    <row r="352" spans="4:8" x14ac:dyDescent="0.3">
      <c r="D352" s="79"/>
      <c r="E352" s="79"/>
      <c r="F352" s="79"/>
      <c r="G352" s="73"/>
      <c r="H352" s="73"/>
    </row>
    <row r="353" spans="4:8" x14ac:dyDescent="0.3">
      <c r="D353" s="79"/>
      <c r="E353" s="79"/>
      <c r="F353" s="79"/>
      <c r="G353" s="73"/>
      <c r="H353" s="73"/>
    </row>
    <row r="354" spans="4:8" x14ac:dyDescent="0.3">
      <c r="D354" s="79"/>
      <c r="E354" s="79"/>
      <c r="F354" s="79"/>
      <c r="G354" s="73"/>
      <c r="H354" s="73"/>
    </row>
    <row r="355" spans="4:8" x14ac:dyDescent="0.3">
      <c r="D355" s="79"/>
      <c r="E355" s="79"/>
      <c r="F355" s="79"/>
      <c r="G355" s="73"/>
      <c r="H355" s="73"/>
    </row>
    <row r="356" spans="4:8" x14ac:dyDescent="0.3">
      <c r="D356" s="79"/>
      <c r="E356" s="79"/>
      <c r="F356" s="79"/>
      <c r="G356" s="73"/>
      <c r="H356" s="73"/>
    </row>
    <row r="357" spans="4:8" x14ac:dyDescent="0.3">
      <c r="D357" s="79"/>
      <c r="E357" s="79"/>
      <c r="F357" s="79"/>
      <c r="G357" s="73"/>
      <c r="H357" s="73"/>
    </row>
    <row r="358" spans="4:8" x14ac:dyDescent="0.3">
      <c r="D358" s="79"/>
      <c r="E358" s="79"/>
      <c r="F358" s="79"/>
      <c r="G358" s="73"/>
      <c r="H358" s="73"/>
    </row>
    <row r="359" spans="4:8" x14ac:dyDescent="0.3">
      <c r="D359" s="79"/>
      <c r="E359" s="79"/>
      <c r="F359" s="79"/>
      <c r="G359" s="73"/>
      <c r="H359" s="73"/>
    </row>
    <row r="360" spans="4:8" x14ac:dyDescent="0.3">
      <c r="D360" s="79"/>
      <c r="E360" s="79"/>
      <c r="F360" s="79"/>
      <c r="G360" s="73"/>
      <c r="H360" s="73"/>
    </row>
    <row r="361" spans="4:8" x14ac:dyDescent="0.3">
      <c r="D361" s="79"/>
      <c r="E361" s="79"/>
      <c r="F361" s="79"/>
      <c r="G361" s="73"/>
      <c r="H361" s="73"/>
    </row>
    <row r="362" spans="4:8" x14ac:dyDescent="0.3">
      <c r="D362" s="79"/>
      <c r="E362" s="79"/>
      <c r="F362" s="79"/>
      <c r="G362" s="73"/>
      <c r="H362" s="73"/>
    </row>
    <row r="363" spans="4:8" x14ac:dyDescent="0.3">
      <c r="D363" s="79"/>
      <c r="E363" s="79"/>
      <c r="F363" s="79"/>
      <c r="G363" s="73"/>
      <c r="H363" s="73"/>
    </row>
    <row r="364" spans="4:8" x14ac:dyDescent="0.3">
      <c r="D364" s="79"/>
      <c r="E364" s="79"/>
      <c r="F364" s="79"/>
      <c r="G364" s="73"/>
      <c r="H364" s="73"/>
    </row>
    <row r="365" spans="4:8" x14ac:dyDescent="0.3">
      <c r="D365" s="79"/>
      <c r="E365" s="79"/>
      <c r="F365" s="79"/>
      <c r="G365" s="73"/>
      <c r="H365" s="73"/>
    </row>
    <row r="366" spans="4:8" x14ac:dyDescent="0.3">
      <c r="D366" s="79"/>
      <c r="E366" s="79"/>
      <c r="F366" s="79"/>
      <c r="G366" s="73"/>
      <c r="H366" s="73"/>
    </row>
    <row r="367" spans="4:8" x14ac:dyDescent="0.3">
      <c r="D367" s="79"/>
      <c r="E367" s="79"/>
      <c r="F367" s="79"/>
      <c r="G367" s="73"/>
      <c r="H367" s="73"/>
    </row>
    <row r="368" spans="4:8" x14ac:dyDescent="0.3">
      <c r="D368" s="79"/>
      <c r="E368" s="79"/>
      <c r="F368" s="79"/>
      <c r="G368" s="73"/>
      <c r="H368" s="73"/>
    </row>
    <row r="369" spans="4:8" x14ac:dyDescent="0.3">
      <c r="D369" s="79"/>
      <c r="E369" s="79"/>
      <c r="F369" s="79"/>
      <c r="G369" s="73"/>
      <c r="H369" s="73"/>
    </row>
    <row r="370" spans="4:8" x14ac:dyDescent="0.3">
      <c r="D370" s="79"/>
      <c r="E370" s="79"/>
      <c r="F370" s="79"/>
      <c r="G370" s="73"/>
      <c r="H370" s="73"/>
    </row>
    <row r="371" spans="4:8" x14ac:dyDescent="0.3">
      <c r="D371" s="79"/>
      <c r="E371" s="79"/>
      <c r="F371" s="79"/>
      <c r="G371" s="73"/>
      <c r="H371" s="73"/>
    </row>
    <row r="372" spans="4:8" x14ac:dyDescent="0.3">
      <c r="D372" s="79"/>
      <c r="E372" s="79"/>
      <c r="F372" s="79"/>
      <c r="G372" s="73"/>
      <c r="H372" s="73"/>
    </row>
    <row r="373" spans="4:8" x14ac:dyDescent="0.3">
      <c r="D373" s="79"/>
      <c r="E373" s="79"/>
      <c r="F373" s="79"/>
      <c r="G373" s="73"/>
      <c r="H373" s="73"/>
    </row>
    <row r="374" spans="4:8" x14ac:dyDescent="0.3">
      <c r="D374" s="79"/>
      <c r="E374" s="79"/>
      <c r="F374" s="79"/>
      <c r="G374" s="73"/>
      <c r="H374" s="73"/>
    </row>
    <row r="375" spans="4:8" x14ac:dyDescent="0.3">
      <c r="D375" s="79"/>
      <c r="E375" s="79"/>
      <c r="F375" s="79"/>
      <c r="G375" s="73"/>
      <c r="H375" s="73"/>
    </row>
    <row r="376" spans="4:8" x14ac:dyDescent="0.3">
      <c r="D376" s="79"/>
      <c r="E376" s="79"/>
      <c r="F376" s="79"/>
      <c r="G376" s="73"/>
      <c r="H376" s="73"/>
    </row>
    <row r="377" spans="4:8" x14ac:dyDescent="0.3">
      <c r="D377" s="79"/>
      <c r="E377" s="79"/>
      <c r="F377" s="79"/>
      <c r="G377" s="73"/>
      <c r="H377" s="73"/>
    </row>
    <row r="378" spans="4:8" x14ac:dyDescent="0.3">
      <c r="D378" s="79"/>
      <c r="E378" s="79"/>
      <c r="F378" s="79"/>
      <c r="G378" s="73"/>
      <c r="H378" s="73"/>
    </row>
    <row r="379" spans="4:8" x14ac:dyDescent="0.3">
      <c r="D379" s="79"/>
      <c r="E379" s="79"/>
      <c r="F379" s="79"/>
      <c r="G379" s="73"/>
      <c r="H379" s="73"/>
    </row>
    <row r="380" spans="4:8" x14ac:dyDescent="0.3">
      <c r="D380" s="79"/>
      <c r="E380" s="79"/>
      <c r="F380" s="79"/>
      <c r="G380" s="73"/>
      <c r="H380" s="73"/>
    </row>
    <row r="381" spans="4:8" x14ac:dyDescent="0.3">
      <c r="D381" s="79"/>
      <c r="E381" s="79"/>
      <c r="F381" s="79"/>
      <c r="G381" s="73"/>
      <c r="H381" s="73"/>
    </row>
    <row r="382" spans="4:8" x14ac:dyDescent="0.3">
      <c r="D382" s="79"/>
      <c r="E382" s="79"/>
      <c r="F382" s="79"/>
      <c r="G382" s="73"/>
      <c r="H382" s="73"/>
    </row>
    <row r="383" spans="4:8" x14ac:dyDescent="0.3">
      <c r="D383" s="79"/>
      <c r="E383" s="79"/>
      <c r="F383" s="79"/>
      <c r="G383" s="73"/>
      <c r="H383" s="73"/>
    </row>
    <row r="384" spans="4:8" x14ac:dyDescent="0.3">
      <c r="D384" s="79"/>
      <c r="E384" s="79"/>
      <c r="F384" s="79"/>
      <c r="G384" s="73"/>
      <c r="H384" s="73"/>
    </row>
    <row r="385" spans="4:8" x14ac:dyDescent="0.3">
      <c r="D385" s="79"/>
      <c r="E385" s="79"/>
      <c r="F385" s="79"/>
      <c r="G385" s="73"/>
      <c r="H385" s="73"/>
    </row>
    <row r="386" spans="4:8" x14ac:dyDescent="0.3">
      <c r="D386" s="79"/>
      <c r="E386" s="79"/>
      <c r="F386" s="79"/>
      <c r="G386" s="73"/>
      <c r="H386" s="73"/>
    </row>
    <row r="387" spans="4:8" x14ac:dyDescent="0.3">
      <c r="D387" s="79"/>
      <c r="E387" s="79"/>
      <c r="F387" s="79"/>
      <c r="G387" s="73"/>
      <c r="H387" s="73"/>
    </row>
    <row r="388" spans="4:8" x14ac:dyDescent="0.3">
      <c r="D388" s="79"/>
      <c r="E388" s="79"/>
      <c r="F388" s="79"/>
      <c r="G388" s="73"/>
      <c r="H388" s="73"/>
    </row>
    <row r="389" spans="4:8" x14ac:dyDescent="0.3">
      <c r="D389" s="79"/>
      <c r="E389" s="79"/>
      <c r="F389" s="79"/>
      <c r="G389" s="73"/>
      <c r="H389" s="73"/>
    </row>
    <row r="390" spans="4:8" x14ac:dyDescent="0.3">
      <c r="D390" s="79"/>
      <c r="E390" s="79"/>
      <c r="F390" s="79"/>
      <c r="G390" s="73"/>
      <c r="H390" s="73"/>
    </row>
    <row r="391" spans="4:8" x14ac:dyDescent="0.3">
      <c r="D391" s="79"/>
      <c r="E391" s="79"/>
      <c r="F391" s="79"/>
      <c r="G391" s="73"/>
      <c r="H391" s="73"/>
    </row>
    <row r="392" spans="4:8" x14ac:dyDescent="0.3">
      <c r="D392" s="79"/>
      <c r="E392" s="79"/>
      <c r="F392" s="79"/>
      <c r="G392" s="73"/>
      <c r="H392" s="73"/>
    </row>
    <row r="393" spans="4:8" x14ac:dyDescent="0.3">
      <c r="D393" s="79"/>
      <c r="E393" s="79"/>
      <c r="F393" s="79"/>
      <c r="G393" s="73"/>
      <c r="H393" s="73"/>
    </row>
    <row r="394" spans="4:8" x14ac:dyDescent="0.3">
      <c r="D394" s="79"/>
      <c r="E394" s="79"/>
      <c r="F394" s="79"/>
      <c r="G394" s="73"/>
      <c r="H394" s="73"/>
    </row>
    <row r="395" spans="4:8" x14ac:dyDescent="0.3">
      <c r="D395" s="79"/>
      <c r="E395" s="79"/>
      <c r="F395" s="79"/>
      <c r="G395" s="73"/>
      <c r="H395" s="73"/>
    </row>
    <row r="396" spans="4:8" x14ac:dyDescent="0.3">
      <c r="D396" s="79"/>
      <c r="E396" s="79"/>
      <c r="F396" s="79"/>
      <c r="G396" s="73"/>
      <c r="H396" s="73"/>
    </row>
    <row r="397" spans="4:8" x14ac:dyDescent="0.3">
      <c r="D397" s="79"/>
      <c r="E397" s="79"/>
      <c r="F397" s="79"/>
      <c r="G397" s="73"/>
      <c r="H397" s="73"/>
    </row>
    <row r="398" spans="4:8" x14ac:dyDescent="0.3">
      <c r="D398" s="79"/>
      <c r="E398" s="79"/>
      <c r="F398" s="79"/>
      <c r="G398" s="73"/>
      <c r="H398" s="73"/>
    </row>
    <row r="399" spans="4:8" x14ac:dyDescent="0.3">
      <c r="D399" s="79"/>
      <c r="E399" s="79"/>
      <c r="F399" s="79"/>
      <c r="G399" s="73"/>
      <c r="H399" s="73"/>
    </row>
    <row r="400" spans="4:8" x14ac:dyDescent="0.3">
      <c r="D400" s="79"/>
      <c r="E400" s="79"/>
      <c r="F400" s="79"/>
      <c r="G400" s="73"/>
      <c r="H400" s="73"/>
    </row>
    <row r="401" spans="4:8" x14ac:dyDescent="0.3">
      <c r="D401" s="79"/>
      <c r="E401" s="79"/>
      <c r="F401" s="79"/>
      <c r="G401" s="73"/>
      <c r="H401" s="73"/>
    </row>
    <row r="402" spans="4:8" x14ac:dyDescent="0.3">
      <c r="D402" s="79"/>
      <c r="E402" s="79"/>
      <c r="F402" s="79"/>
      <c r="G402" s="73"/>
      <c r="H402" s="73"/>
    </row>
    <row r="403" spans="4:8" x14ac:dyDescent="0.3">
      <c r="D403" s="79"/>
      <c r="E403" s="79"/>
      <c r="F403" s="79"/>
      <c r="G403" s="73"/>
      <c r="H403" s="73"/>
    </row>
    <row r="404" spans="4:8" x14ac:dyDescent="0.3">
      <c r="D404" s="79"/>
      <c r="E404" s="79"/>
      <c r="F404" s="79"/>
      <c r="G404" s="73"/>
      <c r="H404" s="73"/>
    </row>
    <row r="405" spans="4:8" x14ac:dyDescent="0.3">
      <c r="D405" s="79"/>
      <c r="E405" s="79"/>
      <c r="F405" s="79"/>
      <c r="G405" s="73"/>
      <c r="H405" s="73"/>
    </row>
    <row r="406" spans="4:8" x14ac:dyDescent="0.3">
      <c r="D406" s="79"/>
      <c r="E406" s="79"/>
      <c r="F406" s="79"/>
      <c r="G406" s="73"/>
      <c r="H406" s="73"/>
    </row>
    <row r="407" spans="4:8" x14ac:dyDescent="0.3">
      <c r="D407" s="79"/>
      <c r="E407" s="79"/>
      <c r="F407" s="79"/>
      <c r="G407" s="73"/>
      <c r="H407" s="73"/>
    </row>
    <row r="408" spans="4:8" x14ac:dyDescent="0.3">
      <c r="D408" s="79"/>
      <c r="E408" s="79"/>
      <c r="F408" s="79"/>
      <c r="G408" s="73"/>
      <c r="H408" s="73"/>
    </row>
    <row r="409" spans="4:8" x14ac:dyDescent="0.3">
      <c r="D409" s="79"/>
      <c r="E409" s="79"/>
      <c r="F409" s="79"/>
      <c r="G409" s="73"/>
      <c r="H409" s="73"/>
    </row>
    <row r="410" spans="4:8" x14ac:dyDescent="0.3">
      <c r="D410" s="79"/>
      <c r="E410" s="79"/>
      <c r="F410" s="79"/>
      <c r="G410" s="73"/>
      <c r="H410" s="73"/>
    </row>
    <row r="411" spans="4:8" x14ac:dyDescent="0.3">
      <c r="D411" s="79"/>
      <c r="E411" s="79"/>
      <c r="F411" s="79"/>
      <c r="G411" s="73"/>
      <c r="H411" s="73"/>
    </row>
    <row r="412" spans="4:8" x14ac:dyDescent="0.3">
      <c r="D412" s="79"/>
      <c r="E412" s="79"/>
      <c r="F412" s="79"/>
      <c r="G412" s="73"/>
      <c r="H412" s="73"/>
    </row>
    <row r="413" spans="4:8" x14ac:dyDescent="0.3">
      <c r="D413" s="79"/>
      <c r="E413" s="79"/>
      <c r="F413" s="79"/>
      <c r="G413" s="73"/>
      <c r="H413" s="73"/>
    </row>
    <row r="414" spans="4:8" x14ac:dyDescent="0.3">
      <c r="D414" s="79"/>
      <c r="E414" s="79"/>
      <c r="F414" s="79"/>
      <c r="G414" s="73"/>
      <c r="H414" s="73"/>
    </row>
    <row r="415" spans="4:8" x14ac:dyDescent="0.3">
      <c r="D415" s="79"/>
      <c r="E415" s="79"/>
      <c r="F415" s="79"/>
      <c r="G415" s="73"/>
      <c r="H415" s="73"/>
    </row>
    <row r="416" spans="4:8" x14ac:dyDescent="0.3">
      <c r="D416" s="79"/>
      <c r="E416" s="79"/>
      <c r="F416" s="79"/>
      <c r="G416" s="73"/>
      <c r="H416" s="73"/>
    </row>
    <row r="417" spans="4:8" x14ac:dyDescent="0.3">
      <c r="D417" s="79"/>
      <c r="E417" s="79"/>
      <c r="F417" s="79"/>
      <c r="G417" s="73"/>
      <c r="H417" s="73"/>
    </row>
    <row r="418" spans="4:8" x14ac:dyDescent="0.3">
      <c r="D418" s="79"/>
      <c r="E418" s="79"/>
      <c r="F418" s="79"/>
      <c r="G418" s="73"/>
      <c r="H418" s="73"/>
    </row>
    <row r="419" spans="4:8" x14ac:dyDescent="0.3">
      <c r="D419" s="79"/>
      <c r="E419" s="79"/>
      <c r="F419" s="79"/>
      <c r="G419" s="73"/>
      <c r="H419" s="73"/>
    </row>
    <row r="420" spans="4:8" x14ac:dyDescent="0.3">
      <c r="D420" s="79"/>
      <c r="E420" s="79"/>
      <c r="F420" s="79"/>
      <c r="G420" s="73"/>
      <c r="H420" s="73"/>
    </row>
    <row r="421" spans="4:8" x14ac:dyDescent="0.3">
      <c r="D421" s="79"/>
      <c r="E421" s="79"/>
      <c r="F421" s="79"/>
      <c r="G421" s="73"/>
      <c r="H421" s="73"/>
    </row>
    <row r="422" spans="4:8" x14ac:dyDescent="0.3">
      <c r="D422" s="79"/>
      <c r="E422" s="79"/>
      <c r="F422" s="79"/>
      <c r="G422" s="73"/>
      <c r="H422" s="73"/>
    </row>
    <row r="423" spans="4:8" x14ac:dyDescent="0.3">
      <c r="D423" s="79"/>
      <c r="E423" s="79"/>
      <c r="F423" s="79"/>
      <c r="G423" s="73"/>
      <c r="H423" s="73"/>
    </row>
    <row r="424" spans="4:8" x14ac:dyDescent="0.3">
      <c r="D424" s="79"/>
      <c r="E424" s="79"/>
      <c r="F424" s="79"/>
      <c r="G424" s="73"/>
      <c r="H424" s="73"/>
    </row>
    <row r="425" spans="4:8" x14ac:dyDescent="0.3">
      <c r="D425" s="79"/>
      <c r="E425" s="79"/>
      <c r="F425" s="79"/>
      <c r="G425" s="73"/>
      <c r="H425" s="73"/>
    </row>
    <row r="426" spans="4:8" x14ac:dyDescent="0.3">
      <c r="D426" s="79"/>
      <c r="E426" s="79"/>
      <c r="F426" s="79"/>
      <c r="G426" s="73"/>
      <c r="H426" s="73"/>
    </row>
    <row r="427" spans="4:8" x14ac:dyDescent="0.3">
      <c r="D427" s="79"/>
      <c r="E427" s="79"/>
      <c r="F427" s="79"/>
      <c r="G427" s="73"/>
      <c r="H427" s="73"/>
    </row>
    <row r="428" spans="4:8" x14ac:dyDescent="0.3">
      <c r="D428" s="79"/>
      <c r="E428" s="79"/>
      <c r="F428" s="79"/>
      <c r="G428" s="73"/>
      <c r="H428" s="73"/>
    </row>
    <row r="429" spans="4:8" x14ac:dyDescent="0.3">
      <c r="D429" s="79"/>
      <c r="E429" s="79"/>
      <c r="F429" s="79"/>
      <c r="G429" s="73"/>
      <c r="H429" s="73"/>
    </row>
    <row r="430" spans="4:8" x14ac:dyDescent="0.3">
      <c r="D430" s="79"/>
      <c r="E430" s="79"/>
      <c r="F430" s="79"/>
      <c r="G430" s="73"/>
      <c r="H430" s="73"/>
    </row>
    <row r="431" spans="4:8" x14ac:dyDescent="0.3">
      <c r="D431" s="79"/>
      <c r="E431" s="79"/>
      <c r="F431" s="79"/>
      <c r="G431" s="73"/>
      <c r="H431" s="73"/>
    </row>
    <row r="432" spans="4:8" x14ac:dyDescent="0.3">
      <c r="D432" s="79"/>
      <c r="E432" s="79"/>
      <c r="F432" s="79"/>
      <c r="G432" s="73"/>
      <c r="H432" s="73"/>
    </row>
    <row r="433" spans="4:8" x14ac:dyDescent="0.3">
      <c r="D433" s="79"/>
      <c r="E433" s="79"/>
      <c r="F433" s="79"/>
      <c r="G433" s="73"/>
      <c r="H433" s="73"/>
    </row>
    <row r="434" spans="4:8" x14ac:dyDescent="0.3">
      <c r="D434" s="79"/>
      <c r="E434" s="79"/>
      <c r="F434" s="79"/>
      <c r="G434" s="73"/>
      <c r="H434" s="73"/>
    </row>
    <row r="435" spans="4:8" x14ac:dyDescent="0.3">
      <c r="D435" s="79"/>
      <c r="E435" s="79"/>
      <c r="F435" s="79"/>
      <c r="G435" s="73"/>
      <c r="H435" s="73"/>
    </row>
    <row r="436" spans="4:8" x14ac:dyDescent="0.3">
      <c r="D436" s="79"/>
      <c r="E436" s="79"/>
      <c r="F436" s="79"/>
      <c r="G436" s="73"/>
      <c r="H436" s="73"/>
    </row>
    <row r="437" spans="4:8" x14ac:dyDescent="0.3">
      <c r="D437" s="79"/>
      <c r="E437" s="79"/>
      <c r="F437" s="79"/>
      <c r="G437" s="73"/>
      <c r="H437" s="73"/>
    </row>
    <row r="438" spans="4:8" x14ac:dyDescent="0.3">
      <c r="D438" s="79"/>
      <c r="E438" s="79"/>
      <c r="F438" s="79"/>
      <c r="G438" s="73"/>
      <c r="H438" s="73"/>
    </row>
    <row r="439" spans="4:8" x14ac:dyDescent="0.3">
      <c r="D439" s="79"/>
      <c r="E439" s="79"/>
      <c r="F439" s="79"/>
      <c r="G439" s="73"/>
      <c r="H439" s="73"/>
    </row>
    <row r="440" spans="4:8" x14ac:dyDescent="0.3">
      <c r="D440" s="79"/>
      <c r="E440" s="79"/>
      <c r="F440" s="79"/>
      <c r="G440" s="73"/>
      <c r="H440" s="73"/>
    </row>
    <row r="441" spans="4:8" x14ac:dyDescent="0.3">
      <c r="D441" s="79"/>
      <c r="E441" s="79"/>
      <c r="F441" s="79"/>
      <c r="G441" s="73"/>
      <c r="H441" s="73"/>
    </row>
    <row r="442" spans="4:8" x14ac:dyDescent="0.3">
      <c r="D442" s="79"/>
      <c r="E442" s="79"/>
      <c r="F442" s="79"/>
      <c r="G442" s="73"/>
      <c r="H442" s="73"/>
    </row>
    <row r="443" spans="4:8" x14ac:dyDescent="0.3">
      <c r="D443" s="79"/>
      <c r="E443" s="79"/>
      <c r="F443" s="79"/>
      <c r="G443" s="73"/>
      <c r="H443" s="73"/>
    </row>
    <row r="444" spans="4:8" x14ac:dyDescent="0.3">
      <c r="D444" s="79"/>
      <c r="E444" s="79"/>
      <c r="F444" s="79"/>
      <c r="G444" s="73"/>
      <c r="H444" s="73"/>
    </row>
    <row r="445" spans="4:8" x14ac:dyDescent="0.3">
      <c r="D445" s="79"/>
      <c r="E445" s="79"/>
      <c r="F445" s="79"/>
      <c r="G445" s="73"/>
      <c r="H445" s="73"/>
    </row>
    <row r="446" spans="4:8" x14ac:dyDescent="0.3">
      <c r="D446" s="79"/>
      <c r="E446" s="79"/>
      <c r="F446" s="79"/>
      <c r="G446" s="73"/>
      <c r="H446" s="73"/>
    </row>
    <row r="447" spans="4:8" x14ac:dyDescent="0.3">
      <c r="D447" s="79"/>
      <c r="E447" s="79"/>
      <c r="F447" s="79"/>
      <c r="G447" s="73"/>
      <c r="H447" s="73"/>
    </row>
    <row r="448" spans="4:8" x14ac:dyDescent="0.3">
      <c r="D448" s="79"/>
      <c r="E448" s="79"/>
      <c r="F448" s="79"/>
      <c r="G448" s="73"/>
      <c r="H448" s="73"/>
    </row>
    <row r="449" spans="4:8" x14ac:dyDescent="0.3">
      <c r="D449" s="79"/>
      <c r="E449" s="79"/>
      <c r="F449" s="79"/>
      <c r="G449" s="73"/>
      <c r="H449" s="73"/>
    </row>
    <row r="450" spans="4:8" x14ac:dyDescent="0.3">
      <c r="D450" s="79"/>
      <c r="E450" s="79"/>
      <c r="F450" s="79"/>
      <c r="G450" s="73"/>
      <c r="H450" s="73"/>
    </row>
    <row r="451" spans="4:8" x14ac:dyDescent="0.3">
      <c r="D451" s="79"/>
      <c r="E451" s="79"/>
      <c r="F451" s="79"/>
      <c r="G451" s="73"/>
      <c r="H451" s="73"/>
    </row>
    <row r="452" spans="4:8" x14ac:dyDescent="0.3">
      <c r="D452" s="79"/>
      <c r="E452" s="79"/>
      <c r="F452" s="79"/>
      <c r="G452" s="73"/>
      <c r="H452" s="73"/>
    </row>
    <row r="453" spans="4:8" x14ac:dyDescent="0.3">
      <c r="D453" s="79"/>
      <c r="E453" s="79"/>
      <c r="F453" s="79"/>
      <c r="G453" s="73"/>
      <c r="H453" s="73"/>
    </row>
    <row r="454" spans="4:8" x14ac:dyDescent="0.3">
      <c r="D454" s="79"/>
      <c r="E454" s="79"/>
      <c r="F454" s="79"/>
      <c r="G454" s="73"/>
      <c r="H454" s="73"/>
    </row>
    <row r="455" spans="4:8" x14ac:dyDescent="0.3">
      <c r="D455" s="79"/>
      <c r="E455" s="79"/>
      <c r="F455" s="79"/>
      <c r="G455" s="73"/>
      <c r="H455" s="73"/>
    </row>
    <row r="456" spans="4:8" x14ac:dyDescent="0.3">
      <c r="D456" s="79"/>
      <c r="E456" s="79"/>
      <c r="F456" s="79"/>
      <c r="G456" s="73"/>
      <c r="H456" s="73"/>
    </row>
    <row r="457" spans="4:8" x14ac:dyDescent="0.3">
      <c r="D457" s="79"/>
      <c r="E457" s="79"/>
      <c r="F457" s="79"/>
      <c r="G457" s="73"/>
      <c r="H457" s="73"/>
    </row>
    <row r="458" spans="4:8" x14ac:dyDescent="0.3">
      <c r="D458" s="79"/>
      <c r="E458" s="79"/>
      <c r="F458" s="79"/>
      <c r="G458" s="73"/>
      <c r="H458" s="73"/>
    </row>
    <row r="459" spans="4:8" x14ac:dyDescent="0.3">
      <c r="D459" s="79"/>
      <c r="E459" s="79"/>
      <c r="F459" s="79"/>
      <c r="G459" s="73"/>
      <c r="H459" s="73"/>
    </row>
    <row r="460" spans="4:8" x14ac:dyDescent="0.3">
      <c r="D460" s="79"/>
      <c r="E460" s="79"/>
      <c r="F460" s="79"/>
      <c r="G460" s="73"/>
      <c r="H460" s="73"/>
    </row>
    <row r="461" spans="4:8" x14ac:dyDescent="0.3">
      <c r="D461" s="79"/>
      <c r="E461" s="79"/>
      <c r="F461" s="79"/>
      <c r="G461" s="73"/>
      <c r="H461" s="73"/>
    </row>
    <row r="462" spans="4:8" x14ac:dyDescent="0.3">
      <c r="D462" s="79"/>
      <c r="E462" s="79"/>
      <c r="F462" s="79"/>
      <c r="G462" s="73"/>
      <c r="H462" s="73"/>
    </row>
    <row r="463" spans="4:8" x14ac:dyDescent="0.3">
      <c r="D463" s="79"/>
      <c r="E463" s="79"/>
      <c r="F463" s="79"/>
      <c r="G463" s="73"/>
      <c r="H463" s="73"/>
    </row>
    <row r="464" spans="4:8" x14ac:dyDescent="0.3">
      <c r="D464" s="79"/>
      <c r="E464" s="79"/>
      <c r="F464" s="79"/>
      <c r="G464" s="73"/>
      <c r="H464" s="73"/>
    </row>
    <row r="465" spans="4:8" x14ac:dyDescent="0.3">
      <c r="D465" s="79"/>
      <c r="E465" s="79"/>
      <c r="F465" s="79"/>
      <c r="G465" s="73"/>
      <c r="H465" s="73"/>
    </row>
    <row r="466" spans="4:8" x14ac:dyDescent="0.3">
      <c r="D466" s="79"/>
      <c r="E466" s="79"/>
      <c r="F466" s="79"/>
      <c r="G466" s="73"/>
      <c r="H466" s="73"/>
    </row>
  </sheetData>
  <mergeCells count="34">
    <mergeCell ref="B61:C61"/>
    <mergeCell ref="B64:C64"/>
    <mergeCell ref="G74:L74"/>
    <mergeCell ref="H61:M61"/>
    <mergeCell ref="H64:M64"/>
    <mergeCell ref="AL42:AV42"/>
    <mergeCell ref="B48:C48"/>
    <mergeCell ref="B52:C52"/>
    <mergeCell ref="H42:M42"/>
    <mergeCell ref="H48:M48"/>
    <mergeCell ref="H52:M52"/>
    <mergeCell ref="B57:C57"/>
    <mergeCell ref="B34:C34"/>
    <mergeCell ref="B38:C38"/>
    <mergeCell ref="B42:C42"/>
    <mergeCell ref="H34:M34"/>
    <mergeCell ref="H38:M38"/>
    <mergeCell ref="H57:M57"/>
    <mergeCell ref="B15:C15"/>
    <mergeCell ref="B22:C22"/>
    <mergeCell ref="B25:C25"/>
    <mergeCell ref="H22:M22"/>
    <mergeCell ref="H25:M25"/>
    <mergeCell ref="H15:M15"/>
    <mergeCell ref="A1:A4"/>
    <mergeCell ref="B1:C4"/>
    <mergeCell ref="H1:L4"/>
    <mergeCell ref="M2:M3"/>
    <mergeCell ref="B6:C6"/>
    <mergeCell ref="H6:M6"/>
    <mergeCell ref="E1:G1"/>
    <mergeCell ref="E2:G2"/>
    <mergeCell ref="E3:G3"/>
    <mergeCell ref="E4:G4"/>
  </mergeCells>
  <phoneticPr fontId="87" type="noConversion"/>
  <conditionalFormatting sqref="J7:J14 J16:J21 J23:J24 J26:J33 J35:J37 J39:J41 J43:J47 J49:J51 J58:J60 J62:J63 J65:J71">
    <cfRule type="expression" dxfId="11" priority="7" stopIfTrue="1">
      <formula>I7&lt;2</formula>
    </cfRule>
    <cfRule type="expression" dxfId="10" priority="8" stopIfTrue="1">
      <formula>AND(I7&gt;1,I7&lt;3)</formula>
    </cfRule>
    <cfRule type="expression" dxfId="9" priority="9" stopIfTrue="1">
      <formula>I7&gt;2</formula>
    </cfRule>
  </conditionalFormatting>
  <conditionalFormatting sqref="J53:J56">
    <cfRule type="expression" dxfId="8" priority="4" stopIfTrue="1">
      <formula>I53&lt;2</formula>
    </cfRule>
    <cfRule type="expression" dxfId="7" priority="5" stopIfTrue="1">
      <formula>AND(I53&gt;1,I53&lt;3)</formula>
    </cfRule>
    <cfRule type="expression" dxfId="6" priority="6" stopIfTrue="1">
      <formula>I53&gt;2</formula>
    </cfRule>
  </conditionalFormatting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7"/>
  <sheetViews>
    <sheetView topLeftCell="A41" workbookViewId="0">
      <selection activeCell="L64" sqref="L64"/>
    </sheetView>
  </sheetViews>
  <sheetFormatPr defaultColWidth="11.44140625" defaultRowHeight="13.2" x14ac:dyDescent="0.25"/>
  <cols>
    <col min="1" max="1" width="9.109375" style="82" customWidth="1"/>
    <col min="2" max="2" width="18.88671875" style="82" customWidth="1"/>
    <col min="3" max="4" width="9.109375" style="82" customWidth="1"/>
    <col min="5" max="5" width="11.33203125" style="82" bestFit="1" customWidth="1"/>
    <col min="6" max="6" width="9.109375" style="82" customWidth="1"/>
    <col min="7" max="7" width="14.109375" style="228" customWidth="1"/>
    <col min="8" max="8" width="13.5546875" style="82" customWidth="1"/>
    <col min="9" max="9" width="10.109375" style="82" customWidth="1"/>
    <col min="10" max="10" width="13.88671875" style="82" customWidth="1"/>
    <col min="11" max="11" width="11.88671875" style="82" customWidth="1"/>
    <col min="12" max="12" width="12.33203125" style="82" bestFit="1" customWidth="1"/>
    <col min="13" max="256" width="11.44140625" style="82"/>
    <col min="257" max="257" width="9.109375" style="82" customWidth="1"/>
    <col min="258" max="258" width="18.88671875" style="82" customWidth="1"/>
    <col min="259" max="262" width="9.109375" style="82" customWidth="1"/>
    <col min="263" max="263" width="14.109375" style="82" customWidth="1"/>
    <col min="264" max="264" width="13.5546875" style="82" customWidth="1"/>
    <col min="265" max="265" width="10.109375" style="82" customWidth="1"/>
    <col min="266" max="266" width="13.88671875" style="82" customWidth="1"/>
    <col min="267" max="267" width="11.88671875" style="82" customWidth="1"/>
    <col min="268" max="268" width="12.33203125" style="82" bestFit="1" customWidth="1"/>
    <col min="269" max="512" width="11.44140625" style="82"/>
    <col min="513" max="513" width="9.109375" style="82" customWidth="1"/>
    <col min="514" max="514" width="18.88671875" style="82" customWidth="1"/>
    <col min="515" max="518" width="9.109375" style="82" customWidth="1"/>
    <col min="519" max="519" width="14.109375" style="82" customWidth="1"/>
    <col min="520" max="520" width="13.5546875" style="82" customWidth="1"/>
    <col min="521" max="521" width="10.109375" style="82" customWidth="1"/>
    <col min="522" max="522" width="13.88671875" style="82" customWidth="1"/>
    <col min="523" max="523" width="11.88671875" style="82" customWidth="1"/>
    <col min="524" max="524" width="12.33203125" style="82" bestFit="1" customWidth="1"/>
    <col min="525" max="768" width="11.44140625" style="82"/>
    <col min="769" max="769" width="9.109375" style="82" customWidth="1"/>
    <col min="770" max="770" width="18.88671875" style="82" customWidth="1"/>
    <col min="771" max="774" width="9.109375" style="82" customWidth="1"/>
    <col min="775" max="775" width="14.109375" style="82" customWidth="1"/>
    <col min="776" max="776" width="13.5546875" style="82" customWidth="1"/>
    <col min="777" max="777" width="10.109375" style="82" customWidth="1"/>
    <col min="778" max="778" width="13.88671875" style="82" customWidth="1"/>
    <col min="779" max="779" width="11.88671875" style="82" customWidth="1"/>
    <col min="780" max="780" width="12.33203125" style="82" bestFit="1" customWidth="1"/>
    <col min="781" max="1024" width="11.44140625" style="82"/>
    <col min="1025" max="1025" width="9.109375" style="82" customWidth="1"/>
    <col min="1026" max="1026" width="18.88671875" style="82" customWidth="1"/>
    <col min="1027" max="1030" width="9.109375" style="82" customWidth="1"/>
    <col min="1031" max="1031" width="14.109375" style="82" customWidth="1"/>
    <col min="1032" max="1032" width="13.5546875" style="82" customWidth="1"/>
    <col min="1033" max="1033" width="10.109375" style="82" customWidth="1"/>
    <col min="1034" max="1034" width="13.88671875" style="82" customWidth="1"/>
    <col min="1035" max="1035" width="11.88671875" style="82" customWidth="1"/>
    <col min="1036" max="1036" width="12.33203125" style="82" bestFit="1" customWidth="1"/>
    <col min="1037" max="1280" width="11.44140625" style="82"/>
    <col min="1281" max="1281" width="9.109375" style="82" customWidth="1"/>
    <col min="1282" max="1282" width="18.88671875" style="82" customWidth="1"/>
    <col min="1283" max="1286" width="9.109375" style="82" customWidth="1"/>
    <col min="1287" max="1287" width="14.109375" style="82" customWidth="1"/>
    <col min="1288" max="1288" width="13.5546875" style="82" customWidth="1"/>
    <col min="1289" max="1289" width="10.109375" style="82" customWidth="1"/>
    <col min="1290" max="1290" width="13.88671875" style="82" customWidth="1"/>
    <col min="1291" max="1291" width="11.88671875" style="82" customWidth="1"/>
    <col min="1292" max="1292" width="12.33203125" style="82" bestFit="1" customWidth="1"/>
    <col min="1293" max="1536" width="11.44140625" style="82"/>
    <col min="1537" max="1537" width="9.109375" style="82" customWidth="1"/>
    <col min="1538" max="1538" width="18.88671875" style="82" customWidth="1"/>
    <col min="1539" max="1542" width="9.109375" style="82" customWidth="1"/>
    <col min="1543" max="1543" width="14.109375" style="82" customWidth="1"/>
    <col min="1544" max="1544" width="13.5546875" style="82" customWidth="1"/>
    <col min="1545" max="1545" width="10.109375" style="82" customWidth="1"/>
    <col min="1546" max="1546" width="13.88671875" style="82" customWidth="1"/>
    <col min="1547" max="1547" width="11.88671875" style="82" customWidth="1"/>
    <col min="1548" max="1548" width="12.33203125" style="82" bestFit="1" customWidth="1"/>
    <col min="1549" max="1792" width="11.44140625" style="82"/>
    <col min="1793" max="1793" width="9.109375" style="82" customWidth="1"/>
    <col min="1794" max="1794" width="18.88671875" style="82" customWidth="1"/>
    <col min="1795" max="1798" width="9.109375" style="82" customWidth="1"/>
    <col min="1799" max="1799" width="14.109375" style="82" customWidth="1"/>
    <col min="1800" max="1800" width="13.5546875" style="82" customWidth="1"/>
    <col min="1801" max="1801" width="10.109375" style="82" customWidth="1"/>
    <col min="1802" max="1802" width="13.88671875" style="82" customWidth="1"/>
    <col min="1803" max="1803" width="11.88671875" style="82" customWidth="1"/>
    <col min="1804" max="1804" width="12.33203125" style="82" bestFit="1" customWidth="1"/>
    <col min="1805" max="2048" width="11.44140625" style="82"/>
    <col min="2049" max="2049" width="9.109375" style="82" customWidth="1"/>
    <col min="2050" max="2050" width="18.88671875" style="82" customWidth="1"/>
    <col min="2051" max="2054" width="9.109375" style="82" customWidth="1"/>
    <col min="2055" max="2055" width="14.109375" style="82" customWidth="1"/>
    <col min="2056" max="2056" width="13.5546875" style="82" customWidth="1"/>
    <col min="2057" max="2057" width="10.109375" style="82" customWidth="1"/>
    <col min="2058" max="2058" width="13.88671875" style="82" customWidth="1"/>
    <col min="2059" max="2059" width="11.88671875" style="82" customWidth="1"/>
    <col min="2060" max="2060" width="12.33203125" style="82" bestFit="1" customWidth="1"/>
    <col min="2061" max="2304" width="11.44140625" style="82"/>
    <col min="2305" max="2305" width="9.109375" style="82" customWidth="1"/>
    <col min="2306" max="2306" width="18.88671875" style="82" customWidth="1"/>
    <col min="2307" max="2310" width="9.109375" style="82" customWidth="1"/>
    <col min="2311" max="2311" width="14.109375" style="82" customWidth="1"/>
    <col min="2312" max="2312" width="13.5546875" style="82" customWidth="1"/>
    <col min="2313" max="2313" width="10.109375" style="82" customWidth="1"/>
    <col min="2314" max="2314" width="13.88671875" style="82" customWidth="1"/>
    <col min="2315" max="2315" width="11.88671875" style="82" customWidth="1"/>
    <col min="2316" max="2316" width="12.33203125" style="82" bestFit="1" customWidth="1"/>
    <col min="2317" max="2560" width="11.44140625" style="82"/>
    <col min="2561" max="2561" width="9.109375" style="82" customWidth="1"/>
    <col min="2562" max="2562" width="18.88671875" style="82" customWidth="1"/>
    <col min="2563" max="2566" width="9.109375" style="82" customWidth="1"/>
    <col min="2567" max="2567" width="14.109375" style="82" customWidth="1"/>
    <col min="2568" max="2568" width="13.5546875" style="82" customWidth="1"/>
    <col min="2569" max="2569" width="10.109375" style="82" customWidth="1"/>
    <col min="2570" max="2570" width="13.88671875" style="82" customWidth="1"/>
    <col min="2571" max="2571" width="11.88671875" style="82" customWidth="1"/>
    <col min="2572" max="2572" width="12.33203125" style="82" bestFit="1" customWidth="1"/>
    <col min="2573" max="2816" width="11.44140625" style="82"/>
    <col min="2817" max="2817" width="9.109375" style="82" customWidth="1"/>
    <col min="2818" max="2818" width="18.88671875" style="82" customWidth="1"/>
    <col min="2819" max="2822" width="9.109375" style="82" customWidth="1"/>
    <col min="2823" max="2823" width="14.109375" style="82" customWidth="1"/>
    <col min="2824" max="2824" width="13.5546875" style="82" customWidth="1"/>
    <col min="2825" max="2825" width="10.109375" style="82" customWidth="1"/>
    <col min="2826" max="2826" width="13.88671875" style="82" customWidth="1"/>
    <col min="2827" max="2827" width="11.88671875" style="82" customWidth="1"/>
    <col min="2828" max="2828" width="12.33203125" style="82" bestFit="1" customWidth="1"/>
    <col min="2829" max="3072" width="11.44140625" style="82"/>
    <col min="3073" max="3073" width="9.109375" style="82" customWidth="1"/>
    <col min="3074" max="3074" width="18.88671875" style="82" customWidth="1"/>
    <col min="3075" max="3078" width="9.109375" style="82" customWidth="1"/>
    <col min="3079" max="3079" width="14.109375" style="82" customWidth="1"/>
    <col min="3080" max="3080" width="13.5546875" style="82" customWidth="1"/>
    <col min="3081" max="3081" width="10.109375" style="82" customWidth="1"/>
    <col min="3082" max="3082" width="13.88671875" style="82" customWidth="1"/>
    <col min="3083" max="3083" width="11.88671875" style="82" customWidth="1"/>
    <col min="3084" max="3084" width="12.33203125" style="82" bestFit="1" customWidth="1"/>
    <col min="3085" max="3328" width="11.44140625" style="82"/>
    <col min="3329" max="3329" width="9.109375" style="82" customWidth="1"/>
    <col min="3330" max="3330" width="18.88671875" style="82" customWidth="1"/>
    <col min="3331" max="3334" width="9.109375" style="82" customWidth="1"/>
    <col min="3335" max="3335" width="14.109375" style="82" customWidth="1"/>
    <col min="3336" max="3336" width="13.5546875" style="82" customWidth="1"/>
    <col min="3337" max="3337" width="10.109375" style="82" customWidth="1"/>
    <col min="3338" max="3338" width="13.88671875" style="82" customWidth="1"/>
    <col min="3339" max="3339" width="11.88671875" style="82" customWidth="1"/>
    <col min="3340" max="3340" width="12.33203125" style="82" bestFit="1" customWidth="1"/>
    <col min="3341" max="3584" width="11.44140625" style="82"/>
    <col min="3585" max="3585" width="9.109375" style="82" customWidth="1"/>
    <col min="3586" max="3586" width="18.88671875" style="82" customWidth="1"/>
    <col min="3587" max="3590" width="9.109375" style="82" customWidth="1"/>
    <col min="3591" max="3591" width="14.109375" style="82" customWidth="1"/>
    <col min="3592" max="3592" width="13.5546875" style="82" customWidth="1"/>
    <col min="3593" max="3593" width="10.109375" style="82" customWidth="1"/>
    <col min="3594" max="3594" width="13.88671875" style="82" customWidth="1"/>
    <col min="3595" max="3595" width="11.88671875" style="82" customWidth="1"/>
    <col min="3596" max="3596" width="12.33203125" style="82" bestFit="1" customWidth="1"/>
    <col min="3597" max="3840" width="11.44140625" style="82"/>
    <col min="3841" max="3841" width="9.109375" style="82" customWidth="1"/>
    <col min="3842" max="3842" width="18.88671875" style="82" customWidth="1"/>
    <col min="3843" max="3846" width="9.109375" style="82" customWidth="1"/>
    <col min="3847" max="3847" width="14.109375" style="82" customWidth="1"/>
    <col min="3848" max="3848" width="13.5546875" style="82" customWidth="1"/>
    <col min="3849" max="3849" width="10.109375" style="82" customWidth="1"/>
    <col min="3850" max="3850" width="13.88671875" style="82" customWidth="1"/>
    <col min="3851" max="3851" width="11.88671875" style="82" customWidth="1"/>
    <col min="3852" max="3852" width="12.33203125" style="82" bestFit="1" customWidth="1"/>
    <col min="3853" max="4096" width="11.44140625" style="82"/>
    <col min="4097" max="4097" width="9.109375" style="82" customWidth="1"/>
    <col min="4098" max="4098" width="18.88671875" style="82" customWidth="1"/>
    <col min="4099" max="4102" width="9.109375" style="82" customWidth="1"/>
    <col min="4103" max="4103" width="14.109375" style="82" customWidth="1"/>
    <col min="4104" max="4104" width="13.5546875" style="82" customWidth="1"/>
    <col min="4105" max="4105" width="10.109375" style="82" customWidth="1"/>
    <col min="4106" max="4106" width="13.88671875" style="82" customWidth="1"/>
    <col min="4107" max="4107" width="11.88671875" style="82" customWidth="1"/>
    <col min="4108" max="4108" width="12.33203125" style="82" bestFit="1" customWidth="1"/>
    <col min="4109" max="4352" width="11.44140625" style="82"/>
    <col min="4353" max="4353" width="9.109375" style="82" customWidth="1"/>
    <col min="4354" max="4354" width="18.88671875" style="82" customWidth="1"/>
    <col min="4355" max="4358" width="9.109375" style="82" customWidth="1"/>
    <col min="4359" max="4359" width="14.109375" style="82" customWidth="1"/>
    <col min="4360" max="4360" width="13.5546875" style="82" customWidth="1"/>
    <col min="4361" max="4361" width="10.109375" style="82" customWidth="1"/>
    <col min="4362" max="4362" width="13.88671875" style="82" customWidth="1"/>
    <col min="4363" max="4363" width="11.88671875" style="82" customWidth="1"/>
    <col min="4364" max="4364" width="12.33203125" style="82" bestFit="1" customWidth="1"/>
    <col min="4365" max="4608" width="11.44140625" style="82"/>
    <col min="4609" max="4609" width="9.109375" style="82" customWidth="1"/>
    <col min="4610" max="4610" width="18.88671875" style="82" customWidth="1"/>
    <col min="4611" max="4614" width="9.109375" style="82" customWidth="1"/>
    <col min="4615" max="4615" width="14.109375" style="82" customWidth="1"/>
    <col min="4616" max="4616" width="13.5546875" style="82" customWidth="1"/>
    <col min="4617" max="4617" width="10.109375" style="82" customWidth="1"/>
    <col min="4618" max="4618" width="13.88671875" style="82" customWidth="1"/>
    <col min="4619" max="4619" width="11.88671875" style="82" customWidth="1"/>
    <col min="4620" max="4620" width="12.33203125" style="82" bestFit="1" customWidth="1"/>
    <col min="4621" max="4864" width="11.44140625" style="82"/>
    <col min="4865" max="4865" width="9.109375" style="82" customWidth="1"/>
    <col min="4866" max="4866" width="18.88671875" style="82" customWidth="1"/>
    <col min="4867" max="4870" width="9.109375" style="82" customWidth="1"/>
    <col min="4871" max="4871" width="14.109375" style="82" customWidth="1"/>
    <col min="4872" max="4872" width="13.5546875" style="82" customWidth="1"/>
    <col min="4873" max="4873" width="10.109375" style="82" customWidth="1"/>
    <col min="4874" max="4874" width="13.88671875" style="82" customWidth="1"/>
    <col min="4875" max="4875" width="11.88671875" style="82" customWidth="1"/>
    <col min="4876" max="4876" width="12.33203125" style="82" bestFit="1" customWidth="1"/>
    <col min="4877" max="5120" width="11.44140625" style="82"/>
    <col min="5121" max="5121" width="9.109375" style="82" customWidth="1"/>
    <col min="5122" max="5122" width="18.88671875" style="82" customWidth="1"/>
    <col min="5123" max="5126" width="9.109375" style="82" customWidth="1"/>
    <col min="5127" max="5127" width="14.109375" style="82" customWidth="1"/>
    <col min="5128" max="5128" width="13.5546875" style="82" customWidth="1"/>
    <col min="5129" max="5129" width="10.109375" style="82" customWidth="1"/>
    <col min="5130" max="5130" width="13.88671875" style="82" customWidth="1"/>
    <col min="5131" max="5131" width="11.88671875" style="82" customWidth="1"/>
    <col min="5132" max="5132" width="12.33203125" style="82" bestFit="1" customWidth="1"/>
    <col min="5133" max="5376" width="11.44140625" style="82"/>
    <col min="5377" max="5377" width="9.109375" style="82" customWidth="1"/>
    <col min="5378" max="5378" width="18.88671875" style="82" customWidth="1"/>
    <col min="5379" max="5382" width="9.109375" style="82" customWidth="1"/>
    <col min="5383" max="5383" width="14.109375" style="82" customWidth="1"/>
    <col min="5384" max="5384" width="13.5546875" style="82" customWidth="1"/>
    <col min="5385" max="5385" width="10.109375" style="82" customWidth="1"/>
    <col min="5386" max="5386" width="13.88671875" style="82" customWidth="1"/>
    <col min="5387" max="5387" width="11.88671875" style="82" customWidth="1"/>
    <col min="5388" max="5388" width="12.33203125" style="82" bestFit="1" customWidth="1"/>
    <col min="5389" max="5632" width="11.44140625" style="82"/>
    <col min="5633" max="5633" width="9.109375" style="82" customWidth="1"/>
    <col min="5634" max="5634" width="18.88671875" style="82" customWidth="1"/>
    <col min="5635" max="5638" width="9.109375" style="82" customWidth="1"/>
    <col min="5639" max="5639" width="14.109375" style="82" customWidth="1"/>
    <col min="5640" max="5640" width="13.5546875" style="82" customWidth="1"/>
    <col min="5641" max="5641" width="10.109375" style="82" customWidth="1"/>
    <col min="5642" max="5642" width="13.88671875" style="82" customWidth="1"/>
    <col min="5643" max="5643" width="11.88671875" style="82" customWidth="1"/>
    <col min="5644" max="5644" width="12.33203125" style="82" bestFit="1" customWidth="1"/>
    <col min="5645" max="5888" width="11.44140625" style="82"/>
    <col min="5889" max="5889" width="9.109375" style="82" customWidth="1"/>
    <col min="5890" max="5890" width="18.88671875" style="82" customWidth="1"/>
    <col min="5891" max="5894" width="9.109375" style="82" customWidth="1"/>
    <col min="5895" max="5895" width="14.109375" style="82" customWidth="1"/>
    <col min="5896" max="5896" width="13.5546875" style="82" customWidth="1"/>
    <col min="5897" max="5897" width="10.109375" style="82" customWidth="1"/>
    <col min="5898" max="5898" width="13.88671875" style="82" customWidth="1"/>
    <col min="5899" max="5899" width="11.88671875" style="82" customWidth="1"/>
    <col min="5900" max="5900" width="12.33203125" style="82" bestFit="1" customWidth="1"/>
    <col min="5901" max="6144" width="11.44140625" style="82"/>
    <col min="6145" max="6145" width="9.109375" style="82" customWidth="1"/>
    <col min="6146" max="6146" width="18.88671875" style="82" customWidth="1"/>
    <col min="6147" max="6150" width="9.109375" style="82" customWidth="1"/>
    <col min="6151" max="6151" width="14.109375" style="82" customWidth="1"/>
    <col min="6152" max="6152" width="13.5546875" style="82" customWidth="1"/>
    <col min="6153" max="6153" width="10.109375" style="82" customWidth="1"/>
    <col min="6154" max="6154" width="13.88671875" style="82" customWidth="1"/>
    <col min="6155" max="6155" width="11.88671875" style="82" customWidth="1"/>
    <col min="6156" max="6156" width="12.33203125" style="82" bestFit="1" customWidth="1"/>
    <col min="6157" max="6400" width="11.44140625" style="82"/>
    <col min="6401" max="6401" width="9.109375" style="82" customWidth="1"/>
    <col min="6402" max="6402" width="18.88671875" style="82" customWidth="1"/>
    <col min="6403" max="6406" width="9.109375" style="82" customWidth="1"/>
    <col min="6407" max="6407" width="14.109375" style="82" customWidth="1"/>
    <col min="6408" max="6408" width="13.5546875" style="82" customWidth="1"/>
    <col min="6409" max="6409" width="10.109375" style="82" customWidth="1"/>
    <col min="6410" max="6410" width="13.88671875" style="82" customWidth="1"/>
    <col min="6411" max="6411" width="11.88671875" style="82" customWidth="1"/>
    <col min="6412" max="6412" width="12.33203125" style="82" bestFit="1" customWidth="1"/>
    <col min="6413" max="6656" width="11.44140625" style="82"/>
    <col min="6657" max="6657" width="9.109375" style="82" customWidth="1"/>
    <col min="6658" max="6658" width="18.88671875" style="82" customWidth="1"/>
    <col min="6659" max="6662" width="9.109375" style="82" customWidth="1"/>
    <col min="6663" max="6663" width="14.109375" style="82" customWidth="1"/>
    <col min="6664" max="6664" width="13.5546875" style="82" customWidth="1"/>
    <col min="6665" max="6665" width="10.109375" style="82" customWidth="1"/>
    <col min="6666" max="6666" width="13.88671875" style="82" customWidth="1"/>
    <col min="6667" max="6667" width="11.88671875" style="82" customWidth="1"/>
    <col min="6668" max="6668" width="12.33203125" style="82" bestFit="1" customWidth="1"/>
    <col min="6669" max="6912" width="11.44140625" style="82"/>
    <col min="6913" max="6913" width="9.109375" style="82" customWidth="1"/>
    <col min="6914" max="6914" width="18.88671875" style="82" customWidth="1"/>
    <col min="6915" max="6918" width="9.109375" style="82" customWidth="1"/>
    <col min="6919" max="6919" width="14.109375" style="82" customWidth="1"/>
    <col min="6920" max="6920" width="13.5546875" style="82" customWidth="1"/>
    <col min="6921" max="6921" width="10.109375" style="82" customWidth="1"/>
    <col min="6922" max="6922" width="13.88671875" style="82" customWidth="1"/>
    <col min="6923" max="6923" width="11.88671875" style="82" customWidth="1"/>
    <col min="6924" max="6924" width="12.33203125" style="82" bestFit="1" customWidth="1"/>
    <col min="6925" max="7168" width="11.44140625" style="82"/>
    <col min="7169" max="7169" width="9.109375" style="82" customWidth="1"/>
    <col min="7170" max="7170" width="18.88671875" style="82" customWidth="1"/>
    <col min="7171" max="7174" width="9.109375" style="82" customWidth="1"/>
    <col min="7175" max="7175" width="14.109375" style="82" customWidth="1"/>
    <col min="7176" max="7176" width="13.5546875" style="82" customWidth="1"/>
    <col min="7177" max="7177" width="10.109375" style="82" customWidth="1"/>
    <col min="7178" max="7178" width="13.88671875" style="82" customWidth="1"/>
    <col min="7179" max="7179" width="11.88671875" style="82" customWidth="1"/>
    <col min="7180" max="7180" width="12.33203125" style="82" bestFit="1" customWidth="1"/>
    <col min="7181" max="7424" width="11.44140625" style="82"/>
    <col min="7425" max="7425" width="9.109375" style="82" customWidth="1"/>
    <col min="7426" max="7426" width="18.88671875" style="82" customWidth="1"/>
    <col min="7427" max="7430" width="9.109375" style="82" customWidth="1"/>
    <col min="7431" max="7431" width="14.109375" style="82" customWidth="1"/>
    <col min="7432" max="7432" width="13.5546875" style="82" customWidth="1"/>
    <col min="7433" max="7433" width="10.109375" style="82" customWidth="1"/>
    <col min="7434" max="7434" width="13.88671875" style="82" customWidth="1"/>
    <col min="7435" max="7435" width="11.88671875" style="82" customWidth="1"/>
    <col min="7436" max="7436" width="12.33203125" style="82" bestFit="1" customWidth="1"/>
    <col min="7437" max="7680" width="11.44140625" style="82"/>
    <col min="7681" max="7681" width="9.109375" style="82" customWidth="1"/>
    <col min="7682" max="7682" width="18.88671875" style="82" customWidth="1"/>
    <col min="7683" max="7686" width="9.109375" style="82" customWidth="1"/>
    <col min="7687" max="7687" width="14.109375" style="82" customWidth="1"/>
    <col min="7688" max="7688" width="13.5546875" style="82" customWidth="1"/>
    <col min="7689" max="7689" width="10.109375" style="82" customWidth="1"/>
    <col min="7690" max="7690" width="13.88671875" style="82" customWidth="1"/>
    <col min="7691" max="7691" width="11.88671875" style="82" customWidth="1"/>
    <col min="7692" max="7692" width="12.33203125" style="82" bestFit="1" customWidth="1"/>
    <col min="7693" max="7936" width="11.44140625" style="82"/>
    <col min="7937" max="7937" width="9.109375" style="82" customWidth="1"/>
    <col min="7938" max="7938" width="18.88671875" style="82" customWidth="1"/>
    <col min="7939" max="7942" width="9.109375" style="82" customWidth="1"/>
    <col min="7943" max="7943" width="14.109375" style="82" customWidth="1"/>
    <col min="7944" max="7944" width="13.5546875" style="82" customWidth="1"/>
    <col min="7945" max="7945" width="10.109375" style="82" customWidth="1"/>
    <col min="7946" max="7946" width="13.88671875" style="82" customWidth="1"/>
    <col min="7947" max="7947" width="11.88671875" style="82" customWidth="1"/>
    <col min="7948" max="7948" width="12.33203125" style="82" bestFit="1" customWidth="1"/>
    <col min="7949" max="8192" width="11.44140625" style="82"/>
    <col min="8193" max="8193" width="9.109375" style="82" customWidth="1"/>
    <col min="8194" max="8194" width="18.88671875" style="82" customWidth="1"/>
    <col min="8195" max="8198" width="9.109375" style="82" customWidth="1"/>
    <col min="8199" max="8199" width="14.109375" style="82" customWidth="1"/>
    <col min="8200" max="8200" width="13.5546875" style="82" customWidth="1"/>
    <col min="8201" max="8201" width="10.109375" style="82" customWidth="1"/>
    <col min="8202" max="8202" width="13.88671875" style="82" customWidth="1"/>
    <col min="8203" max="8203" width="11.88671875" style="82" customWidth="1"/>
    <col min="8204" max="8204" width="12.33203125" style="82" bestFit="1" customWidth="1"/>
    <col min="8205" max="8448" width="11.44140625" style="82"/>
    <col min="8449" max="8449" width="9.109375" style="82" customWidth="1"/>
    <col min="8450" max="8450" width="18.88671875" style="82" customWidth="1"/>
    <col min="8451" max="8454" width="9.109375" style="82" customWidth="1"/>
    <col min="8455" max="8455" width="14.109375" style="82" customWidth="1"/>
    <col min="8456" max="8456" width="13.5546875" style="82" customWidth="1"/>
    <col min="8457" max="8457" width="10.109375" style="82" customWidth="1"/>
    <col min="8458" max="8458" width="13.88671875" style="82" customWidth="1"/>
    <col min="8459" max="8459" width="11.88671875" style="82" customWidth="1"/>
    <col min="8460" max="8460" width="12.33203125" style="82" bestFit="1" customWidth="1"/>
    <col min="8461" max="8704" width="11.44140625" style="82"/>
    <col min="8705" max="8705" width="9.109375" style="82" customWidth="1"/>
    <col min="8706" max="8706" width="18.88671875" style="82" customWidth="1"/>
    <col min="8707" max="8710" width="9.109375" style="82" customWidth="1"/>
    <col min="8711" max="8711" width="14.109375" style="82" customWidth="1"/>
    <col min="8712" max="8712" width="13.5546875" style="82" customWidth="1"/>
    <col min="8713" max="8713" width="10.109375" style="82" customWidth="1"/>
    <col min="8714" max="8714" width="13.88671875" style="82" customWidth="1"/>
    <col min="8715" max="8715" width="11.88671875" style="82" customWidth="1"/>
    <col min="8716" max="8716" width="12.33203125" style="82" bestFit="1" customWidth="1"/>
    <col min="8717" max="8960" width="11.44140625" style="82"/>
    <col min="8961" max="8961" width="9.109375" style="82" customWidth="1"/>
    <col min="8962" max="8962" width="18.88671875" style="82" customWidth="1"/>
    <col min="8963" max="8966" width="9.109375" style="82" customWidth="1"/>
    <col min="8967" max="8967" width="14.109375" style="82" customWidth="1"/>
    <col min="8968" max="8968" width="13.5546875" style="82" customWidth="1"/>
    <col min="8969" max="8969" width="10.109375" style="82" customWidth="1"/>
    <col min="8970" max="8970" width="13.88671875" style="82" customWidth="1"/>
    <col min="8971" max="8971" width="11.88671875" style="82" customWidth="1"/>
    <col min="8972" max="8972" width="12.33203125" style="82" bestFit="1" customWidth="1"/>
    <col min="8973" max="9216" width="11.44140625" style="82"/>
    <col min="9217" max="9217" width="9.109375" style="82" customWidth="1"/>
    <col min="9218" max="9218" width="18.88671875" style="82" customWidth="1"/>
    <col min="9219" max="9222" width="9.109375" style="82" customWidth="1"/>
    <col min="9223" max="9223" width="14.109375" style="82" customWidth="1"/>
    <col min="9224" max="9224" width="13.5546875" style="82" customWidth="1"/>
    <col min="9225" max="9225" width="10.109375" style="82" customWidth="1"/>
    <col min="9226" max="9226" width="13.88671875" style="82" customWidth="1"/>
    <col min="9227" max="9227" width="11.88671875" style="82" customWidth="1"/>
    <col min="9228" max="9228" width="12.33203125" style="82" bestFit="1" customWidth="1"/>
    <col min="9229" max="9472" width="11.44140625" style="82"/>
    <col min="9473" max="9473" width="9.109375" style="82" customWidth="1"/>
    <col min="9474" max="9474" width="18.88671875" style="82" customWidth="1"/>
    <col min="9475" max="9478" width="9.109375" style="82" customWidth="1"/>
    <col min="9479" max="9479" width="14.109375" style="82" customWidth="1"/>
    <col min="9480" max="9480" width="13.5546875" style="82" customWidth="1"/>
    <col min="9481" max="9481" width="10.109375" style="82" customWidth="1"/>
    <col min="9482" max="9482" width="13.88671875" style="82" customWidth="1"/>
    <col min="9483" max="9483" width="11.88671875" style="82" customWidth="1"/>
    <col min="9484" max="9484" width="12.33203125" style="82" bestFit="1" customWidth="1"/>
    <col min="9485" max="9728" width="11.44140625" style="82"/>
    <col min="9729" max="9729" width="9.109375" style="82" customWidth="1"/>
    <col min="9730" max="9730" width="18.88671875" style="82" customWidth="1"/>
    <col min="9731" max="9734" width="9.109375" style="82" customWidth="1"/>
    <col min="9735" max="9735" width="14.109375" style="82" customWidth="1"/>
    <col min="9736" max="9736" width="13.5546875" style="82" customWidth="1"/>
    <col min="9737" max="9737" width="10.109375" style="82" customWidth="1"/>
    <col min="9738" max="9738" width="13.88671875" style="82" customWidth="1"/>
    <col min="9739" max="9739" width="11.88671875" style="82" customWidth="1"/>
    <col min="9740" max="9740" width="12.33203125" style="82" bestFit="1" customWidth="1"/>
    <col min="9741" max="9984" width="11.44140625" style="82"/>
    <col min="9985" max="9985" width="9.109375" style="82" customWidth="1"/>
    <col min="9986" max="9986" width="18.88671875" style="82" customWidth="1"/>
    <col min="9987" max="9990" width="9.109375" style="82" customWidth="1"/>
    <col min="9991" max="9991" width="14.109375" style="82" customWidth="1"/>
    <col min="9992" max="9992" width="13.5546875" style="82" customWidth="1"/>
    <col min="9993" max="9993" width="10.109375" style="82" customWidth="1"/>
    <col min="9994" max="9994" width="13.88671875" style="82" customWidth="1"/>
    <col min="9995" max="9995" width="11.88671875" style="82" customWidth="1"/>
    <col min="9996" max="9996" width="12.33203125" style="82" bestFit="1" customWidth="1"/>
    <col min="9997" max="10240" width="11.44140625" style="82"/>
    <col min="10241" max="10241" width="9.109375" style="82" customWidth="1"/>
    <col min="10242" max="10242" width="18.88671875" style="82" customWidth="1"/>
    <col min="10243" max="10246" width="9.109375" style="82" customWidth="1"/>
    <col min="10247" max="10247" width="14.109375" style="82" customWidth="1"/>
    <col min="10248" max="10248" width="13.5546875" style="82" customWidth="1"/>
    <col min="10249" max="10249" width="10.109375" style="82" customWidth="1"/>
    <col min="10250" max="10250" width="13.88671875" style="82" customWidth="1"/>
    <col min="10251" max="10251" width="11.88671875" style="82" customWidth="1"/>
    <col min="10252" max="10252" width="12.33203125" style="82" bestFit="1" customWidth="1"/>
    <col min="10253" max="10496" width="11.44140625" style="82"/>
    <col min="10497" max="10497" width="9.109375" style="82" customWidth="1"/>
    <col min="10498" max="10498" width="18.88671875" style="82" customWidth="1"/>
    <col min="10499" max="10502" width="9.109375" style="82" customWidth="1"/>
    <col min="10503" max="10503" width="14.109375" style="82" customWidth="1"/>
    <col min="10504" max="10504" width="13.5546875" style="82" customWidth="1"/>
    <col min="10505" max="10505" width="10.109375" style="82" customWidth="1"/>
    <col min="10506" max="10506" width="13.88671875" style="82" customWidth="1"/>
    <col min="10507" max="10507" width="11.88671875" style="82" customWidth="1"/>
    <col min="10508" max="10508" width="12.33203125" style="82" bestFit="1" customWidth="1"/>
    <col min="10509" max="10752" width="11.44140625" style="82"/>
    <col min="10753" max="10753" width="9.109375" style="82" customWidth="1"/>
    <col min="10754" max="10754" width="18.88671875" style="82" customWidth="1"/>
    <col min="10755" max="10758" width="9.109375" style="82" customWidth="1"/>
    <col min="10759" max="10759" width="14.109375" style="82" customWidth="1"/>
    <col min="10760" max="10760" width="13.5546875" style="82" customWidth="1"/>
    <col min="10761" max="10761" width="10.109375" style="82" customWidth="1"/>
    <col min="10762" max="10762" width="13.88671875" style="82" customWidth="1"/>
    <col min="10763" max="10763" width="11.88671875" style="82" customWidth="1"/>
    <col min="10764" max="10764" width="12.33203125" style="82" bestFit="1" customWidth="1"/>
    <col min="10765" max="11008" width="11.44140625" style="82"/>
    <col min="11009" max="11009" width="9.109375" style="82" customWidth="1"/>
    <col min="11010" max="11010" width="18.88671875" style="82" customWidth="1"/>
    <col min="11011" max="11014" width="9.109375" style="82" customWidth="1"/>
    <col min="11015" max="11015" width="14.109375" style="82" customWidth="1"/>
    <col min="11016" max="11016" width="13.5546875" style="82" customWidth="1"/>
    <col min="11017" max="11017" width="10.109375" style="82" customWidth="1"/>
    <col min="11018" max="11018" width="13.88671875" style="82" customWidth="1"/>
    <col min="11019" max="11019" width="11.88671875" style="82" customWidth="1"/>
    <col min="11020" max="11020" width="12.33203125" style="82" bestFit="1" customWidth="1"/>
    <col min="11021" max="11264" width="11.44140625" style="82"/>
    <col min="11265" max="11265" width="9.109375" style="82" customWidth="1"/>
    <col min="11266" max="11266" width="18.88671875" style="82" customWidth="1"/>
    <col min="11267" max="11270" width="9.109375" style="82" customWidth="1"/>
    <col min="11271" max="11271" width="14.109375" style="82" customWidth="1"/>
    <col min="11272" max="11272" width="13.5546875" style="82" customWidth="1"/>
    <col min="11273" max="11273" width="10.109375" style="82" customWidth="1"/>
    <col min="11274" max="11274" width="13.88671875" style="82" customWidth="1"/>
    <col min="11275" max="11275" width="11.88671875" style="82" customWidth="1"/>
    <col min="11276" max="11276" width="12.33203125" style="82" bestFit="1" customWidth="1"/>
    <col min="11277" max="11520" width="11.44140625" style="82"/>
    <col min="11521" max="11521" width="9.109375" style="82" customWidth="1"/>
    <col min="11522" max="11522" width="18.88671875" style="82" customWidth="1"/>
    <col min="11523" max="11526" width="9.109375" style="82" customWidth="1"/>
    <col min="11527" max="11527" width="14.109375" style="82" customWidth="1"/>
    <col min="11528" max="11528" width="13.5546875" style="82" customWidth="1"/>
    <col min="11529" max="11529" width="10.109375" style="82" customWidth="1"/>
    <col min="11530" max="11530" width="13.88671875" style="82" customWidth="1"/>
    <col min="11531" max="11531" width="11.88671875" style="82" customWidth="1"/>
    <col min="11532" max="11532" width="12.33203125" style="82" bestFit="1" customWidth="1"/>
    <col min="11533" max="11776" width="11.44140625" style="82"/>
    <col min="11777" max="11777" width="9.109375" style="82" customWidth="1"/>
    <col min="11778" max="11778" width="18.88671875" style="82" customWidth="1"/>
    <col min="11779" max="11782" width="9.109375" style="82" customWidth="1"/>
    <col min="11783" max="11783" width="14.109375" style="82" customWidth="1"/>
    <col min="11784" max="11784" width="13.5546875" style="82" customWidth="1"/>
    <col min="11785" max="11785" width="10.109375" style="82" customWidth="1"/>
    <col min="11786" max="11786" width="13.88671875" style="82" customWidth="1"/>
    <col min="11787" max="11787" width="11.88671875" style="82" customWidth="1"/>
    <col min="11788" max="11788" width="12.33203125" style="82" bestFit="1" customWidth="1"/>
    <col min="11789" max="12032" width="11.44140625" style="82"/>
    <col min="12033" max="12033" width="9.109375" style="82" customWidth="1"/>
    <col min="12034" max="12034" width="18.88671875" style="82" customWidth="1"/>
    <col min="12035" max="12038" width="9.109375" style="82" customWidth="1"/>
    <col min="12039" max="12039" width="14.109375" style="82" customWidth="1"/>
    <col min="12040" max="12040" width="13.5546875" style="82" customWidth="1"/>
    <col min="12041" max="12041" width="10.109375" style="82" customWidth="1"/>
    <col min="12042" max="12042" width="13.88671875" style="82" customWidth="1"/>
    <col min="12043" max="12043" width="11.88671875" style="82" customWidth="1"/>
    <col min="12044" max="12044" width="12.33203125" style="82" bestFit="1" customWidth="1"/>
    <col min="12045" max="12288" width="11.44140625" style="82"/>
    <col min="12289" max="12289" width="9.109375" style="82" customWidth="1"/>
    <col min="12290" max="12290" width="18.88671875" style="82" customWidth="1"/>
    <col min="12291" max="12294" width="9.109375" style="82" customWidth="1"/>
    <col min="12295" max="12295" width="14.109375" style="82" customWidth="1"/>
    <col min="12296" max="12296" width="13.5546875" style="82" customWidth="1"/>
    <col min="12297" max="12297" width="10.109375" style="82" customWidth="1"/>
    <col min="12298" max="12298" width="13.88671875" style="82" customWidth="1"/>
    <col min="12299" max="12299" width="11.88671875" style="82" customWidth="1"/>
    <col min="12300" max="12300" width="12.33203125" style="82" bestFit="1" customWidth="1"/>
    <col min="12301" max="12544" width="11.44140625" style="82"/>
    <col min="12545" max="12545" width="9.109375" style="82" customWidth="1"/>
    <col min="12546" max="12546" width="18.88671875" style="82" customWidth="1"/>
    <col min="12547" max="12550" width="9.109375" style="82" customWidth="1"/>
    <col min="12551" max="12551" width="14.109375" style="82" customWidth="1"/>
    <col min="12552" max="12552" width="13.5546875" style="82" customWidth="1"/>
    <col min="12553" max="12553" width="10.109375" style="82" customWidth="1"/>
    <col min="12554" max="12554" width="13.88671875" style="82" customWidth="1"/>
    <col min="12555" max="12555" width="11.88671875" style="82" customWidth="1"/>
    <col min="12556" max="12556" width="12.33203125" style="82" bestFit="1" customWidth="1"/>
    <col min="12557" max="12800" width="11.44140625" style="82"/>
    <col min="12801" max="12801" width="9.109375" style="82" customWidth="1"/>
    <col min="12802" max="12802" width="18.88671875" style="82" customWidth="1"/>
    <col min="12803" max="12806" width="9.109375" style="82" customWidth="1"/>
    <col min="12807" max="12807" width="14.109375" style="82" customWidth="1"/>
    <col min="12808" max="12808" width="13.5546875" style="82" customWidth="1"/>
    <col min="12809" max="12809" width="10.109375" style="82" customWidth="1"/>
    <col min="12810" max="12810" width="13.88671875" style="82" customWidth="1"/>
    <col min="12811" max="12811" width="11.88671875" style="82" customWidth="1"/>
    <col min="12812" max="12812" width="12.33203125" style="82" bestFit="1" customWidth="1"/>
    <col min="12813" max="13056" width="11.44140625" style="82"/>
    <col min="13057" max="13057" width="9.109375" style="82" customWidth="1"/>
    <col min="13058" max="13058" width="18.88671875" style="82" customWidth="1"/>
    <col min="13059" max="13062" width="9.109375" style="82" customWidth="1"/>
    <col min="13063" max="13063" width="14.109375" style="82" customWidth="1"/>
    <col min="13064" max="13064" width="13.5546875" style="82" customWidth="1"/>
    <col min="13065" max="13065" width="10.109375" style="82" customWidth="1"/>
    <col min="13066" max="13066" width="13.88671875" style="82" customWidth="1"/>
    <col min="13067" max="13067" width="11.88671875" style="82" customWidth="1"/>
    <col min="13068" max="13068" width="12.33203125" style="82" bestFit="1" customWidth="1"/>
    <col min="13069" max="13312" width="11.44140625" style="82"/>
    <col min="13313" max="13313" width="9.109375" style="82" customWidth="1"/>
    <col min="13314" max="13314" width="18.88671875" style="82" customWidth="1"/>
    <col min="13315" max="13318" width="9.109375" style="82" customWidth="1"/>
    <col min="13319" max="13319" width="14.109375" style="82" customWidth="1"/>
    <col min="13320" max="13320" width="13.5546875" style="82" customWidth="1"/>
    <col min="13321" max="13321" width="10.109375" style="82" customWidth="1"/>
    <col min="13322" max="13322" width="13.88671875" style="82" customWidth="1"/>
    <col min="13323" max="13323" width="11.88671875" style="82" customWidth="1"/>
    <col min="13324" max="13324" width="12.33203125" style="82" bestFit="1" customWidth="1"/>
    <col min="13325" max="13568" width="11.44140625" style="82"/>
    <col min="13569" max="13569" width="9.109375" style="82" customWidth="1"/>
    <col min="13570" max="13570" width="18.88671875" style="82" customWidth="1"/>
    <col min="13571" max="13574" width="9.109375" style="82" customWidth="1"/>
    <col min="13575" max="13575" width="14.109375" style="82" customWidth="1"/>
    <col min="13576" max="13576" width="13.5546875" style="82" customWidth="1"/>
    <col min="13577" max="13577" width="10.109375" style="82" customWidth="1"/>
    <col min="13578" max="13578" width="13.88671875" style="82" customWidth="1"/>
    <col min="13579" max="13579" width="11.88671875" style="82" customWidth="1"/>
    <col min="13580" max="13580" width="12.33203125" style="82" bestFit="1" customWidth="1"/>
    <col min="13581" max="13824" width="11.44140625" style="82"/>
    <col min="13825" max="13825" width="9.109375" style="82" customWidth="1"/>
    <col min="13826" max="13826" width="18.88671875" style="82" customWidth="1"/>
    <col min="13827" max="13830" width="9.109375" style="82" customWidth="1"/>
    <col min="13831" max="13831" width="14.109375" style="82" customWidth="1"/>
    <col min="13832" max="13832" width="13.5546875" style="82" customWidth="1"/>
    <col min="13833" max="13833" width="10.109375" style="82" customWidth="1"/>
    <col min="13834" max="13834" width="13.88671875" style="82" customWidth="1"/>
    <col min="13835" max="13835" width="11.88671875" style="82" customWidth="1"/>
    <col min="13836" max="13836" width="12.33203125" style="82" bestFit="1" customWidth="1"/>
    <col min="13837" max="14080" width="11.44140625" style="82"/>
    <col min="14081" max="14081" width="9.109375" style="82" customWidth="1"/>
    <col min="14082" max="14082" width="18.88671875" style="82" customWidth="1"/>
    <col min="14083" max="14086" width="9.109375" style="82" customWidth="1"/>
    <col min="14087" max="14087" width="14.109375" style="82" customWidth="1"/>
    <col min="14088" max="14088" width="13.5546875" style="82" customWidth="1"/>
    <col min="14089" max="14089" width="10.109375" style="82" customWidth="1"/>
    <col min="14090" max="14090" width="13.88671875" style="82" customWidth="1"/>
    <col min="14091" max="14091" width="11.88671875" style="82" customWidth="1"/>
    <col min="14092" max="14092" width="12.33203125" style="82" bestFit="1" customWidth="1"/>
    <col min="14093" max="14336" width="11.44140625" style="82"/>
    <col min="14337" max="14337" width="9.109375" style="82" customWidth="1"/>
    <col min="14338" max="14338" width="18.88671875" style="82" customWidth="1"/>
    <col min="14339" max="14342" width="9.109375" style="82" customWidth="1"/>
    <col min="14343" max="14343" width="14.109375" style="82" customWidth="1"/>
    <col min="14344" max="14344" width="13.5546875" style="82" customWidth="1"/>
    <col min="14345" max="14345" width="10.109375" style="82" customWidth="1"/>
    <col min="14346" max="14346" width="13.88671875" style="82" customWidth="1"/>
    <col min="14347" max="14347" width="11.88671875" style="82" customWidth="1"/>
    <col min="14348" max="14348" width="12.33203125" style="82" bestFit="1" customWidth="1"/>
    <col min="14349" max="14592" width="11.44140625" style="82"/>
    <col min="14593" max="14593" width="9.109375" style="82" customWidth="1"/>
    <col min="14594" max="14594" width="18.88671875" style="82" customWidth="1"/>
    <col min="14595" max="14598" width="9.109375" style="82" customWidth="1"/>
    <col min="14599" max="14599" width="14.109375" style="82" customWidth="1"/>
    <col min="14600" max="14600" width="13.5546875" style="82" customWidth="1"/>
    <col min="14601" max="14601" width="10.109375" style="82" customWidth="1"/>
    <col min="14602" max="14602" width="13.88671875" style="82" customWidth="1"/>
    <col min="14603" max="14603" width="11.88671875" style="82" customWidth="1"/>
    <col min="14604" max="14604" width="12.33203125" style="82" bestFit="1" customWidth="1"/>
    <col min="14605" max="14848" width="11.44140625" style="82"/>
    <col min="14849" max="14849" width="9.109375" style="82" customWidth="1"/>
    <col min="14850" max="14850" width="18.88671875" style="82" customWidth="1"/>
    <col min="14851" max="14854" width="9.109375" style="82" customWidth="1"/>
    <col min="14855" max="14855" width="14.109375" style="82" customWidth="1"/>
    <col min="14856" max="14856" width="13.5546875" style="82" customWidth="1"/>
    <col min="14857" max="14857" width="10.109375" style="82" customWidth="1"/>
    <col min="14858" max="14858" width="13.88671875" style="82" customWidth="1"/>
    <col min="14859" max="14859" width="11.88671875" style="82" customWidth="1"/>
    <col min="14860" max="14860" width="12.33203125" style="82" bestFit="1" customWidth="1"/>
    <col min="14861" max="15104" width="11.44140625" style="82"/>
    <col min="15105" max="15105" width="9.109375" style="82" customWidth="1"/>
    <col min="15106" max="15106" width="18.88671875" style="82" customWidth="1"/>
    <col min="15107" max="15110" width="9.109375" style="82" customWidth="1"/>
    <col min="15111" max="15111" width="14.109375" style="82" customWidth="1"/>
    <col min="15112" max="15112" width="13.5546875" style="82" customWidth="1"/>
    <col min="15113" max="15113" width="10.109375" style="82" customWidth="1"/>
    <col min="15114" max="15114" width="13.88671875" style="82" customWidth="1"/>
    <col min="15115" max="15115" width="11.88671875" style="82" customWidth="1"/>
    <col min="15116" max="15116" width="12.33203125" style="82" bestFit="1" customWidth="1"/>
    <col min="15117" max="15360" width="11.44140625" style="82"/>
    <col min="15361" max="15361" width="9.109375" style="82" customWidth="1"/>
    <col min="15362" max="15362" width="18.88671875" style="82" customWidth="1"/>
    <col min="15363" max="15366" width="9.109375" style="82" customWidth="1"/>
    <col min="15367" max="15367" width="14.109375" style="82" customWidth="1"/>
    <col min="15368" max="15368" width="13.5546875" style="82" customWidth="1"/>
    <col min="15369" max="15369" width="10.109375" style="82" customWidth="1"/>
    <col min="15370" max="15370" width="13.88671875" style="82" customWidth="1"/>
    <col min="15371" max="15371" width="11.88671875" style="82" customWidth="1"/>
    <col min="15372" max="15372" width="12.33203125" style="82" bestFit="1" customWidth="1"/>
    <col min="15373" max="15616" width="11.44140625" style="82"/>
    <col min="15617" max="15617" width="9.109375" style="82" customWidth="1"/>
    <col min="15618" max="15618" width="18.88671875" style="82" customWidth="1"/>
    <col min="15619" max="15622" width="9.109375" style="82" customWidth="1"/>
    <col min="15623" max="15623" width="14.109375" style="82" customWidth="1"/>
    <col min="15624" max="15624" width="13.5546875" style="82" customWidth="1"/>
    <col min="15625" max="15625" width="10.109375" style="82" customWidth="1"/>
    <col min="15626" max="15626" width="13.88671875" style="82" customWidth="1"/>
    <col min="15627" max="15627" width="11.88671875" style="82" customWidth="1"/>
    <col min="15628" max="15628" width="12.33203125" style="82" bestFit="1" customWidth="1"/>
    <col min="15629" max="15872" width="11.44140625" style="82"/>
    <col min="15873" max="15873" width="9.109375" style="82" customWidth="1"/>
    <col min="15874" max="15874" width="18.88671875" style="82" customWidth="1"/>
    <col min="15875" max="15878" width="9.109375" style="82" customWidth="1"/>
    <col min="15879" max="15879" width="14.109375" style="82" customWidth="1"/>
    <col min="15880" max="15880" width="13.5546875" style="82" customWidth="1"/>
    <col min="15881" max="15881" width="10.109375" style="82" customWidth="1"/>
    <col min="15882" max="15882" width="13.88671875" style="82" customWidth="1"/>
    <col min="15883" max="15883" width="11.88671875" style="82" customWidth="1"/>
    <col min="15884" max="15884" width="12.33203125" style="82" bestFit="1" customWidth="1"/>
    <col min="15885" max="16128" width="11.44140625" style="82"/>
    <col min="16129" max="16129" width="9.109375" style="82" customWidth="1"/>
    <col min="16130" max="16130" width="18.88671875" style="82" customWidth="1"/>
    <col min="16131" max="16134" width="9.109375" style="82" customWidth="1"/>
    <col min="16135" max="16135" width="14.109375" style="82" customWidth="1"/>
    <col min="16136" max="16136" width="13.5546875" style="82" customWidth="1"/>
    <col min="16137" max="16137" width="10.109375" style="82" customWidth="1"/>
    <col min="16138" max="16138" width="13.88671875" style="82" customWidth="1"/>
    <col min="16139" max="16139" width="11.88671875" style="82" customWidth="1"/>
    <col min="16140" max="16140" width="12.33203125" style="82" bestFit="1" customWidth="1"/>
    <col min="16141" max="16384" width="11.44140625" style="82"/>
  </cols>
  <sheetData>
    <row r="1" spans="1:13" ht="18.600000000000001" customHeight="1" x14ac:dyDescent="0.25">
      <c r="A1" s="536"/>
      <c r="B1" s="536"/>
      <c r="C1" s="536"/>
      <c r="D1" s="536"/>
      <c r="E1" s="492" t="s">
        <v>272</v>
      </c>
      <c r="F1" s="81"/>
      <c r="G1" s="223"/>
      <c r="H1" s="81"/>
      <c r="I1" s="81"/>
      <c r="J1" s="81"/>
      <c r="K1" s="81"/>
      <c r="L1" s="81"/>
      <c r="M1" s="81"/>
    </row>
    <row r="2" spans="1:13" ht="15.6" customHeight="1" x14ac:dyDescent="0.25">
      <c r="A2" s="536"/>
      <c r="B2" s="536"/>
      <c r="C2" s="536"/>
      <c r="D2" s="536"/>
      <c r="E2" s="492"/>
      <c r="F2" s="81"/>
      <c r="G2" s="223"/>
      <c r="H2" s="81"/>
      <c r="I2" s="81"/>
      <c r="J2" s="81"/>
      <c r="K2" s="81"/>
      <c r="L2" s="81"/>
      <c r="M2" s="84"/>
    </row>
    <row r="3" spans="1:13" ht="8.25" customHeight="1" thickBot="1" x14ac:dyDescent="0.3">
      <c r="A3" s="80"/>
      <c r="B3" s="83"/>
      <c r="C3" s="83"/>
      <c r="D3" s="83"/>
      <c r="E3" s="126"/>
      <c r="F3" s="81"/>
      <c r="G3" s="223"/>
      <c r="H3" s="81"/>
      <c r="I3" s="81"/>
      <c r="J3" s="81"/>
      <c r="K3" s="81"/>
      <c r="L3" s="81"/>
      <c r="M3" s="84"/>
    </row>
    <row r="4" spans="1:13" ht="11.25" customHeight="1" thickBot="1" x14ac:dyDescent="0.3">
      <c r="A4" s="116"/>
      <c r="B4" s="117"/>
      <c r="C4" s="118"/>
      <c r="D4" s="119"/>
      <c r="E4" s="120"/>
      <c r="F4" s="121"/>
      <c r="G4" s="224"/>
      <c r="H4" s="122"/>
      <c r="I4" s="122"/>
      <c r="J4" s="513" t="s">
        <v>164</v>
      </c>
      <c r="K4" s="514"/>
      <c r="L4" s="515"/>
      <c r="M4" s="81"/>
    </row>
    <row r="5" spans="1:13" ht="18.75" customHeight="1" x14ac:dyDescent="0.25">
      <c r="A5" s="516" t="s">
        <v>165</v>
      </c>
      <c r="B5" s="517"/>
      <c r="C5" s="520" t="s">
        <v>166</v>
      </c>
      <c r="D5" s="522" t="s">
        <v>167</v>
      </c>
      <c r="E5" s="523"/>
      <c r="F5" s="526" t="s">
        <v>168</v>
      </c>
      <c r="G5" s="528" t="s">
        <v>169</v>
      </c>
      <c r="H5" s="530" t="s">
        <v>170</v>
      </c>
      <c r="I5" s="532" t="s">
        <v>171</v>
      </c>
      <c r="J5" s="534" t="s">
        <v>169</v>
      </c>
      <c r="K5" s="493" t="s">
        <v>170</v>
      </c>
      <c r="L5" s="493" t="s">
        <v>171</v>
      </c>
      <c r="M5" s="85"/>
    </row>
    <row r="6" spans="1:13" ht="28.5" customHeight="1" thickBot="1" x14ac:dyDescent="0.3">
      <c r="A6" s="518"/>
      <c r="B6" s="519"/>
      <c r="C6" s="521"/>
      <c r="D6" s="524"/>
      <c r="E6" s="525"/>
      <c r="F6" s="527"/>
      <c r="G6" s="529"/>
      <c r="H6" s="531"/>
      <c r="I6" s="533"/>
      <c r="J6" s="535"/>
      <c r="K6" s="494"/>
      <c r="L6" s="494"/>
      <c r="M6" s="85"/>
    </row>
    <row r="7" spans="1:13" x14ac:dyDescent="0.25">
      <c r="A7" s="495" t="s">
        <v>172</v>
      </c>
      <c r="B7" s="498" t="s">
        <v>173</v>
      </c>
      <c r="C7" s="501">
        <v>24</v>
      </c>
      <c r="D7" s="504"/>
      <c r="E7" s="86"/>
      <c r="F7" s="204" t="s">
        <v>172</v>
      </c>
      <c r="G7" s="225" t="str">
        <f>IF('Std Lista Pytań 1'!H7&lt;&gt;0,'Std Lista Pytań 1'!H7,"")</f>
        <v/>
      </c>
      <c r="H7" s="210">
        <f>'Std Lista Pytań 1'!D7</f>
        <v>0</v>
      </c>
      <c r="I7" s="127">
        <f>'Std Lista Pytań 1'!I7</f>
        <v>0</v>
      </c>
      <c r="J7" s="507">
        <f>COUNTIF(G7:G14,"x")</f>
        <v>0</v>
      </c>
      <c r="K7" s="510">
        <f>SUM(H7:H14)</f>
        <v>0</v>
      </c>
      <c r="L7" s="510">
        <f>SUM(I7:I14)</f>
        <v>0</v>
      </c>
      <c r="M7" s="85"/>
    </row>
    <row r="8" spans="1:13" x14ac:dyDescent="0.25">
      <c r="A8" s="496"/>
      <c r="B8" s="499"/>
      <c r="C8" s="502"/>
      <c r="D8" s="505"/>
      <c r="E8" s="87"/>
      <c r="F8" s="205" t="s">
        <v>174</v>
      </c>
      <c r="G8" s="222" t="str">
        <f>IF('Std Lista Pytań 1'!H8&lt;&gt;0,'Std Lista Pytań 1'!H8,"")</f>
        <v/>
      </c>
      <c r="H8" s="211">
        <f>'Std Lista Pytań 1'!D8</f>
        <v>0</v>
      </c>
      <c r="I8" s="128">
        <f>'Std Lista Pytań 1'!I8</f>
        <v>0</v>
      </c>
      <c r="J8" s="508"/>
      <c r="K8" s="511"/>
      <c r="L8" s="511"/>
      <c r="M8" s="88"/>
    </row>
    <row r="9" spans="1:13" x14ac:dyDescent="0.25">
      <c r="A9" s="496"/>
      <c r="B9" s="499"/>
      <c r="C9" s="502"/>
      <c r="D9" s="505"/>
      <c r="E9" s="89" t="s">
        <v>175</v>
      </c>
      <c r="F9" s="205" t="s">
        <v>176</v>
      </c>
      <c r="G9" s="222" t="str">
        <f>IF('Std Lista Pytań 1'!H9&lt;&gt;0,'Std Lista Pytań 1'!H9,"")</f>
        <v/>
      </c>
      <c r="H9" s="211">
        <f>'Std Lista Pytań 1'!D9</f>
        <v>0</v>
      </c>
      <c r="I9" s="128">
        <f>'Std Lista Pytań 1'!I9</f>
        <v>0</v>
      </c>
      <c r="J9" s="508"/>
      <c r="K9" s="511"/>
      <c r="L9" s="511"/>
      <c r="M9" s="88"/>
    </row>
    <row r="10" spans="1:13" x14ac:dyDescent="0.25">
      <c r="A10" s="496"/>
      <c r="B10" s="499"/>
      <c r="C10" s="502"/>
      <c r="D10" s="505"/>
      <c r="E10" s="89"/>
      <c r="F10" s="205" t="s">
        <v>177</v>
      </c>
      <c r="G10" s="222" t="str">
        <f>IF('Std Lista Pytań 1'!H10&lt;&gt;0,'Std Lista Pytań 1'!H10,"")</f>
        <v/>
      </c>
      <c r="H10" s="211">
        <f>'Std Lista Pytań 1'!D10</f>
        <v>0</v>
      </c>
      <c r="I10" s="128">
        <f>'Std Lista Pytań 1'!I10</f>
        <v>0</v>
      </c>
      <c r="J10" s="508"/>
      <c r="K10" s="511"/>
      <c r="L10" s="511"/>
      <c r="M10" s="88"/>
    </row>
    <row r="11" spans="1:13" x14ac:dyDescent="0.25">
      <c r="A11" s="496"/>
      <c r="B11" s="499"/>
      <c r="C11" s="502"/>
      <c r="D11" s="505"/>
      <c r="E11" s="89" t="s">
        <v>175</v>
      </c>
      <c r="F11" s="205" t="s">
        <v>178</v>
      </c>
      <c r="G11" s="222" t="str">
        <f>IF('Std Lista Pytań 1'!H11&lt;&gt;0,'Std Lista Pytań 1'!H11,"")</f>
        <v/>
      </c>
      <c r="H11" s="211">
        <f>'Std Lista Pytań 1'!D11</f>
        <v>0</v>
      </c>
      <c r="I11" s="128">
        <f>'Std Lista Pytań 1'!I11</f>
        <v>0</v>
      </c>
      <c r="J11" s="508"/>
      <c r="K11" s="511"/>
      <c r="L11" s="511"/>
      <c r="M11" s="88"/>
    </row>
    <row r="12" spans="1:13" x14ac:dyDescent="0.25">
      <c r="A12" s="496"/>
      <c r="B12" s="499"/>
      <c r="C12" s="502"/>
      <c r="D12" s="505"/>
      <c r="E12" s="87"/>
      <c r="F12" s="205" t="s">
        <v>179</v>
      </c>
      <c r="G12" s="222" t="str">
        <f>IF('Std Lista Pytań 1'!H12&lt;&gt;0,'Std Lista Pytań 1'!H12,"")</f>
        <v/>
      </c>
      <c r="H12" s="211">
        <f>'Std Lista Pytań 1'!D12</f>
        <v>0</v>
      </c>
      <c r="I12" s="128">
        <f>'Std Lista Pytań 1'!I12</f>
        <v>0</v>
      </c>
      <c r="J12" s="508"/>
      <c r="K12" s="511"/>
      <c r="L12" s="511"/>
      <c r="M12" s="88"/>
    </row>
    <row r="13" spans="1:13" x14ac:dyDescent="0.25">
      <c r="A13" s="496"/>
      <c r="B13" s="499"/>
      <c r="C13" s="502"/>
      <c r="D13" s="505"/>
      <c r="E13" s="87"/>
      <c r="F13" s="205" t="s">
        <v>180</v>
      </c>
      <c r="G13" s="222" t="str">
        <f>IF('Std Lista Pytań 1'!H13&lt;&gt;0,'Std Lista Pytań 1'!H13,"")</f>
        <v/>
      </c>
      <c r="H13" s="211">
        <f>'Std Lista Pytań 1'!D13</f>
        <v>0</v>
      </c>
      <c r="I13" s="128">
        <f>'Std Lista Pytań 1'!I13</f>
        <v>0</v>
      </c>
      <c r="J13" s="508"/>
      <c r="K13" s="511"/>
      <c r="L13" s="511"/>
      <c r="M13" s="88"/>
    </row>
    <row r="14" spans="1:13" ht="11.25" customHeight="1" thickBot="1" x14ac:dyDescent="0.3">
      <c r="A14" s="497"/>
      <c r="B14" s="500"/>
      <c r="C14" s="503"/>
      <c r="D14" s="506"/>
      <c r="E14" s="90"/>
      <c r="F14" s="206" t="s">
        <v>181</v>
      </c>
      <c r="G14" s="226" t="str">
        <f>IF('Std Lista Pytań 1'!H14&lt;&gt;0,'Std Lista Pytań 1'!H14,"")</f>
        <v/>
      </c>
      <c r="H14" s="212">
        <f>'Std Lista Pytań 1'!D14</f>
        <v>0</v>
      </c>
      <c r="I14" s="129">
        <f>'Std Lista Pytań 1'!I14</f>
        <v>0</v>
      </c>
      <c r="J14" s="509"/>
      <c r="K14" s="512"/>
      <c r="L14" s="512"/>
      <c r="M14" s="88"/>
    </row>
    <row r="15" spans="1:13" x14ac:dyDescent="0.25">
      <c r="A15" s="496" t="s">
        <v>174</v>
      </c>
      <c r="B15" s="499" t="s">
        <v>182</v>
      </c>
      <c r="C15" s="548">
        <v>18</v>
      </c>
      <c r="D15" s="549"/>
      <c r="E15" s="91" t="s">
        <v>175</v>
      </c>
      <c r="F15" s="207" t="s">
        <v>183</v>
      </c>
      <c r="G15" s="225" t="str">
        <f>IF('Std Lista Pytań 1'!H16&lt;&gt;0,'Std Lista Pytań 1'!H16,"")</f>
        <v/>
      </c>
      <c r="H15" s="210">
        <f>'Std Lista Pytań 1'!D16</f>
        <v>0</v>
      </c>
      <c r="I15" s="127">
        <f>'Std Lista Pytań 1'!I16</f>
        <v>0</v>
      </c>
      <c r="J15" s="550">
        <f>COUNTIF(G15:G20,"x")</f>
        <v>0</v>
      </c>
      <c r="K15" s="537">
        <f>SUM(H15:H20)</f>
        <v>0</v>
      </c>
      <c r="L15" s="537">
        <f>SUM(I15:I20)</f>
        <v>0</v>
      </c>
      <c r="M15" s="88"/>
    </row>
    <row r="16" spans="1:13" x14ac:dyDescent="0.25">
      <c r="A16" s="496"/>
      <c r="B16" s="499"/>
      <c r="C16" s="548"/>
      <c r="D16" s="549"/>
      <c r="E16" s="92"/>
      <c r="F16" s="207" t="s">
        <v>184</v>
      </c>
      <c r="G16" s="222" t="str">
        <f>IF('Std Lista Pytań 1'!H17&lt;&gt;0,'Std Lista Pytań 1'!H17,"")</f>
        <v/>
      </c>
      <c r="H16" s="211">
        <f>'Std Lista Pytań 1'!D17</f>
        <v>0</v>
      </c>
      <c r="I16" s="128">
        <f>'Std Lista Pytań 1'!I17</f>
        <v>0</v>
      </c>
      <c r="J16" s="508"/>
      <c r="K16" s="511"/>
      <c r="L16" s="511"/>
      <c r="M16" s="88"/>
    </row>
    <row r="17" spans="1:13" x14ac:dyDescent="0.25">
      <c r="A17" s="496"/>
      <c r="B17" s="499"/>
      <c r="C17" s="548"/>
      <c r="D17" s="549"/>
      <c r="E17" s="87"/>
      <c r="F17" s="207" t="s">
        <v>185</v>
      </c>
      <c r="G17" s="222" t="str">
        <f>IF('Std Lista Pytań 1'!H18&lt;&gt;0,'Std Lista Pytań 1'!H18,"")</f>
        <v/>
      </c>
      <c r="H17" s="211">
        <f>'Std Lista Pytań 1'!D18</f>
        <v>0</v>
      </c>
      <c r="I17" s="128">
        <f>'Std Lista Pytań 1'!I18</f>
        <v>0</v>
      </c>
      <c r="J17" s="508"/>
      <c r="K17" s="511"/>
      <c r="L17" s="511"/>
      <c r="M17" s="88"/>
    </row>
    <row r="18" spans="1:13" x14ac:dyDescent="0.25">
      <c r="A18" s="496"/>
      <c r="B18" s="499"/>
      <c r="C18" s="548"/>
      <c r="D18" s="549"/>
      <c r="E18" s="87"/>
      <c r="F18" s="207" t="s">
        <v>186</v>
      </c>
      <c r="G18" s="222" t="str">
        <f>IF('Std Lista Pytań 1'!H19&lt;&gt;0,'Std Lista Pytań 1'!H19,"")</f>
        <v/>
      </c>
      <c r="H18" s="211">
        <f>'Std Lista Pytań 1'!D19</f>
        <v>0</v>
      </c>
      <c r="I18" s="128">
        <f>'Std Lista Pytań 1'!I19</f>
        <v>0</v>
      </c>
      <c r="J18" s="508"/>
      <c r="K18" s="511"/>
      <c r="L18" s="511"/>
      <c r="M18" s="88"/>
    </row>
    <row r="19" spans="1:13" x14ac:dyDescent="0.25">
      <c r="A19" s="496"/>
      <c r="B19" s="499"/>
      <c r="C19" s="548"/>
      <c r="D19" s="549"/>
      <c r="E19" s="93"/>
      <c r="F19" s="207" t="s">
        <v>187</v>
      </c>
      <c r="G19" s="222" t="str">
        <f>IF('Std Lista Pytań 1'!H20&lt;&gt;0,'Std Lista Pytań 1'!H20,"")</f>
        <v/>
      </c>
      <c r="H19" s="211">
        <f>'Std Lista Pytań 1'!D20</f>
        <v>0</v>
      </c>
      <c r="I19" s="128">
        <f>'Std Lista Pytań 1'!I20</f>
        <v>0</v>
      </c>
      <c r="J19" s="508"/>
      <c r="K19" s="511"/>
      <c r="L19" s="511"/>
      <c r="M19" s="88"/>
    </row>
    <row r="20" spans="1:13" ht="13.8" thickBot="1" x14ac:dyDescent="0.3">
      <c r="A20" s="496"/>
      <c r="B20" s="499"/>
      <c r="C20" s="502"/>
      <c r="D20" s="505"/>
      <c r="E20" s="94" t="s">
        <v>175</v>
      </c>
      <c r="F20" s="208" t="s">
        <v>188</v>
      </c>
      <c r="G20" s="226" t="str">
        <f>IF('Std Lista Pytań 1'!H21&lt;&gt;0,'Std Lista Pytań 1'!H21,"")</f>
        <v/>
      </c>
      <c r="H20" s="212">
        <f>'Std Lista Pytań 1'!D21</f>
        <v>0</v>
      </c>
      <c r="I20" s="129">
        <f>'Std Lista Pytań 1'!I21</f>
        <v>0</v>
      </c>
      <c r="J20" s="508"/>
      <c r="K20" s="511"/>
      <c r="L20" s="511"/>
      <c r="M20" s="88"/>
    </row>
    <row r="21" spans="1:13" x14ac:dyDescent="0.25">
      <c r="A21" s="495" t="s">
        <v>176</v>
      </c>
      <c r="B21" s="538" t="s">
        <v>189</v>
      </c>
      <c r="C21" s="540">
        <v>6</v>
      </c>
      <c r="D21" s="542"/>
      <c r="E21" s="86" t="s">
        <v>175</v>
      </c>
      <c r="F21" s="204" t="s">
        <v>190</v>
      </c>
      <c r="G21" s="225" t="str">
        <f>IF('Std Lista Pytań 1'!H23&lt;&gt;0,'Std Lista Pytań 1'!H23,"")</f>
        <v/>
      </c>
      <c r="H21" s="210">
        <f>'Std Lista Pytań 1'!D23</f>
        <v>0</v>
      </c>
      <c r="I21" s="127">
        <f>'Std Lista Pytań 1'!I23</f>
        <v>0</v>
      </c>
      <c r="J21" s="544">
        <f>COUNTIF(G21:G22,"x")</f>
        <v>0</v>
      </c>
      <c r="K21" s="546">
        <f>SUM(H21:H22)</f>
        <v>0</v>
      </c>
      <c r="L21" s="546">
        <f>SUM(I21:I22)</f>
        <v>0</v>
      </c>
      <c r="M21" s="88"/>
    </row>
    <row r="22" spans="1:13" ht="13.8" thickBot="1" x14ac:dyDescent="0.3">
      <c r="A22" s="496"/>
      <c r="B22" s="539"/>
      <c r="C22" s="541"/>
      <c r="D22" s="543"/>
      <c r="E22" s="94"/>
      <c r="F22" s="209" t="s">
        <v>191</v>
      </c>
      <c r="G22" s="226" t="str">
        <f>IF('Std Lista Pytań 1'!H24&lt;&gt;0,'Std Lista Pytań 1'!H24,"")</f>
        <v/>
      </c>
      <c r="H22" s="212">
        <f>'Std Lista Pytań 1'!D24</f>
        <v>0</v>
      </c>
      <c r="I22" s="129">
        <f>'Std Lista Pytań 1'!I24</f>
        <v>0</v>
      </c>
      <c r="J22" s="545"/>
      <c r="K22" s="547"/>
      <c r="L22" s="547"/>
      <c r="M22" s="88"/>
    </row>
    <row r="23" spans="1:13" x14ac:dyDescent="0.25">
      <c r="A23" s="495" t="s">
        <v>177</v>
      </c>
      <c r="B23" s="498" t="s">
        <v>192</v>
      </c>
      <c r="C23" s="501">
        <v>24</v>
      </c>
      <c r="D23" s="504"/>
      <c r="E23" s="86" t="s">
        <v>175</v>
      </c>
      <c r="F23" s="204" t="s">
        <v>193</v>
      </c>
      <c r="G23" s="225" t="str">
        <f>IF('Std Lista Pytań 1'!H26&lt;&gt;0,'Std Lista Pytań 1'!H26,"")</f>
        <v/>
      </c>
      <c r="H23" s="210">
        <f>'Std Lista Pytań 1'!D26</f>
        <v>0</v>
      </c>
      <c r="I23" s="127">
        <f>'Std Lista Pytań 1'!I26</f>
        <v>0</v>
      </c>
      <c r="J23" s="507">
        <f>COUNTIF(G23:G30,"x")</f>
        <v>0</v>
      </c>
      <c r="K23" s="510">
        <f>SUM(H23:H30)</f>
        <v>0</v>
      </c>
      <c r="L23" s="510">
        <f>SUM(I23:I30)</f>
        <v>0</v>
      </c>
      <c r="M23" s="85"/>
    </row>
    <row r="24" spans="1:13" x14ac:dyDescent="0.25">
      <c r="A24" s="496"/>
      <c r="B24" s="499"/>
      <c r="C24" s="548"/>
      <c r="D24" s="549"/>
      <c r="E24" s="94"/>
      <c r="F24" s="207" t="s">
        <v>194</v>
      </c>
      <c r="G24" s="222" t="str">
        <f>IF('Std Lista Pytań 1'!H27&lt;&gt;0,'Std Lista Pytań 1'!H27,"")</f>
        <v/>
      </c>
      <c r="H24" s="211">
        <f>'Std Lista Pytań 1'!D27</f>
        <v>0</v>
      </c>
      <c r="I24" s="128">
        <f>'Std Lista Pytań 1'!I27</f>
        <v>0</v>
      </c>
      <c r="J24" s="508"/>
      <c r="K24" s="511"/>
      <c r="L24" s="511"/>
      <c r="M24" s="85"/>
    </row>
    <row r="25" spans="1:13" x14ac:dyDescent="0.25">
      <c r="A25" s="496"/>
      <c r="B25" s="499"/>
      <c r="C25" s="548"/>
      <c r="D25" s="549"/>
      <c r="E25" s="94" t="s">
        <v>175</v>
      </c>
      <c r="F25" s="205" t="s">
        <v>195</v>
      </c>
      <c r="G25" s="222" t="str">
        <f>IF('Std Lista Pytań 1'!H28&lt;&gt;0,'Std Lista Pytań 1'!H28,"")</f>
        <v/>
      </c>
      <c r="H25" s="211">
        <f>'Std Lista Pytań 1'!D28</f>
        <v>0</v>
      </c>
      <c r="I25" s="128">
        <f>'Std Lista Pytań 1'!I28</f>
        <v>0</v>
      </c>
      <c r="J25" s="508"/>
      <c r="K25" s="511"/>
      <c r="L25" s="511"/>
      <c r="M25" s="85"/>
    </row>
    <row r="26" spans="1:13" x14ac:dyDescent="0.25">
      <c r="A26" s="496"/>
      <c r="B26" s="499"/>
      <c r="C26" s="548"/>
      <c r="D26" s="549"/>
      <c r="E26" s="94"/>
      <c r="F26" s="207" t="s">
        <v>196</v>
      </c>
      <c r="G26" s="222" t="str">
        <f>IF('Std Lista Pytań 1'!H29&lt;&gt;0,'Std Lista Pytań 1'!H29,"")</f>
        <v/>
      </c>
      <c r="H26" s="211">
        <f>'Std Lista Pytań 1'!D29</f>
        <v>0</v>
      </c>
      <c r="I26" s="128">
        <f>'Std Lista Pytań 1'!I29</f>
        <v>0</v>
      </c>
      <c r="J26" s="508"/>
      <c r="K26" s="511"/>
      <c r="L26" s="511"/>
      <c r="M26" s="85"/>
    </row>
    <row r="27" spans="1:13" x14ac:dyDescent="0.25">
      <c r="A27" s="496"/>
      <c r="B27" s="499"/>
      <c r="C27" s="548"/>
      <c r="D27" s="549"/>
      <c r="E27" s="94"/>
      <c r="F27" s="207" t="s">
        <v>197</v>
      </c>
      <c r="G27" s="222" t="str">
        <f>IF('Std Lista Pytań 1'!H30&lt;&gt;0,'Std Lista Pytań 1'!H30,"")</f>
        <v/>
      </c>
      <c r="H27" s="211">
        <f>'Std Lista Pytań 1'!D30</f>
        <v>0</v>
      </c>
      <c r="I27" s="128">
        <f>'Std Lista Pytań 1'!I30</f>
        <v>0</v>
      </c>
      <c r="J27" s="508"/>
      <c r="K27" s="511"/>
      <c r="L27" s="511"/>
      <c r="M27" s="85"/>
    </row>
    <row r="28" spans="1:13" x14ac:dyDescent="0.25">
      <c r="A28" s="496"/>
      <c r="B28" s="499"/>
      <c r="C28" s="548"/>
      <c r="D28" s="549"/>
      <c r="E28" s="94"/>
      <c r="F28" s="205" t="s">
        <v>198</v>
      </c>
      <c r="G28" s="222" t="str">
        <f>IF('Std Lista Pytań 1'!H31&lt;&gt;0,'Std Lista Pytań 1'!H31,"")</f>
        <v/>
      </c>
      <c r="H28" s="211">
        <f>'Std Lista Pytań 1'!D31</f>
        <v>0</v>
      </c>
      <c r="I28" s="128">
        <f>'Std Lista Pytań 1'!I31</f>
        <v>0</v>
      </c>
      <c r="J28" s="508"/>
      <c r="K28" s="511"/>
      <c r="L28" s="511"/>
      <c r="M28" s="85"/>
    </row>
    <row r="29" spans="1:13" x14ac:dyDescent="0.25">
      <c r="A29" s="496"/>
      <c r="B29" s="499"/>
      <c r="C29" s="548"/>
      <c r="D29" s="549"/>
      <c r="E29" s="94"/>
      <c r="F29" s="207" t="s">
        <v>199</v>
      </c>
      <c r="G29" s="222" t="str">
        <f>IF('Std Lista Pytań 1'!H32&lt;&gt;0,'Std Lista Pytań 1'!H32,"")</f>
        <v/>
      </c>
      <c r="H29" s="211">
        <f>'Std Lista Pytań 1'!D32</f>
        <v>0</v>
      </c>
      <c r="I29" s="128">
        <f>'Std Lista Pytań 1'!I32</f>
        <v>0</v>
      </c>
      <c r="J29" s="508"/>
      <c r="K29" s="511"/>
      <c r="L29" s="511"/>
      <c r="M29" s="85"/>
    </row>
    <row r="30" spans="1:13" ht="13.8" thickBot="1" x14ac:dyDescent="0.3">
      <c r="A30" s="496"/>
      <c r="B30" s="499"/>
      <c r="C30" s="548"/>
      <c r="D30" s="549"/>
      <c r="E30" s="94"/>
      <c r="F30" s="208" t="s">
        <v>200</v>
      </c>
      <c r="G30" s="226" t="str">
        <f>IF('Std Lista Pytań 1'!H33&lt;&gt;0,'Std Lista Pytań 1'!H33,"")</f>
        <v/>
      </c>
      <c r="H30" s="212">
        <f>'Std Lista Pytań 1'!D33</f>
        <v>0</v>
      </c>
      <c r="I30" s="129">
        <f>'Std Lista Pytań 1'!I33</f>
        <v>0</v>
      </c>
      <c r="J30" s="508"/>
      <c r="K30" s="511"/>
      <c r="L30" s="511"/>
      <c r="M30" s="85"/>
    </row>
    <row r="31" spans="1:13" x14ac:dyDescent="0.25">
      <c r="A31" s="495" t="s">
        <v>178</v>
      </c>
      <c r="B31" s="498" t="s">
        <v>201</v>
      </c>
      <c r="C31" s="501">
        <v>9</v>
      </c>
      <c r="D31" s="504"/>
      <c r="E31" s="95" t="s">
        <v>175</v>
      </c>
      <c r="F31" s="204" t="s">
        <v>202</v>
      </c>
      <c r="G31" s="225" t="str">
        <f>IF('Std Lista Pytań 1'!H35&lt;&gt;0,'Std Lista Pytań 1'!H35,"")</f>
        <v/>
      </c>
      <c r="H31" s="210">
        <f>'Std Lista Pytań 1'!D35</f>
        <v>0</v>
      </c>
      <c r="I31" s="127">
        <f>'Std Lista Pytań 1'!I35</f>
        <v>0</v>
      </c>
      <c r="J31" s="507">
        <f>COUNTIF(G31:G33,"x")</f>
        <v>0</v>
      </c>
      <c r="K31" s="510">
        <f>SUM(H31:H33)</f>
        <v>0</v>
      </c>
      <c r="L31" s="507">
        <f>SUM(I31:I33)</f>
        <v>0</v>
      </c>
      <c r="M31" s="85"/>
    </row>
    <row r="32" spans="1:13" x14ac:dyDescent="0.25">
      <c r="A32" s="496"/>
      <c r="B32" s="499"/>
      <c r="C32" s="548"/>
      <c r="D32" s="549"/>
      <c r="E32" s="91"/>
      <c r="F32" s="205" t="s">
        <v>203</v>
      </c>
      <c r="G32" s="222" t="str">
        <f>IF('Std Lista Pytań 1'!H36&lt;&gt;0,'Std Lista Pytań 1'!H36,"")</f>
        <v/>
      </c>
      <c r="H32" s="211">
        <f>'Std Lista Pytań 1'!D36</f>
        <v>0</v>
      </c>
      <c r="I32" s="128">
        <f>'Std Lista Pytań 1'!I36</f>
        <v>0</v>
      </c>
      <c r="J32" s="550"/>
      <c r="K32" s="537"/>
      <c r="L32" s="550"/>
      <c r="M32" s="85"/>
    </row>
    <row r="33" spans="1:13" ht="13.8" thickBot="1" x14ac:dyDescent="0.3">
      <c r="A33" s="497"/>
      <c r="B33" s="500"/>
      <c r="C33" s="503"/>
      <c r="D33" s="506"/>
      <c r="E33" s="96"/>
      <c r="F33" s="206" t="s">
        <v>204</v>
      </c>
      <c r="G33" s="226" t="str">
        <f>IF('Std Lista Pytań 1'!H37&lt;&gt;0,'Std Lista Pytań 1'!H37,"")</f>
        <v/>
      </c>
      <c r="H33" s="212">
        <f>'Std Lista Pytań 1'!D37</f>
        <v>0</v>
      </c>
      <c r="I33" s="129">
        <f>'Std Lista Pytań 1'!I37</f>
        <v>0</v>
      </c>
      <c r="J33" s="509"/>
      <c r="K33" s="512"/>
      <c r="L33" s="509"/>
      <c r="M33" s="85"/>
    </row>
    <row r="34" spans="1:13" x14ac:dyDescent="0.25">
      <c r="A34" s="496" t="s">
        <v>179</v>
      </c>
      <c r="B34" s="552" t="s">
        <v>205</v>
      </c>
      <c r="C34" s="557">
        <v>9</v>
      </c>
      <c r="D34" s="549"/>
      <c r="E34" s="94" t="s">
        <v>175</v>
      </c>
      <c r="F34" s="207" t="s">
        <v>206</v>
      </c>
      <c r="G34" s="225" t="str">
        <f>IF('Std Lista Pytań 1'!H39&lt;&gt;0,'Std Lista Pytań 1'!H39,"")</f>
        <v/>
      </c>
      <c r="H34" s="210">
        <f>'Std Lista Pytań 1'!D39</f>
        <v>0</v>
      </c>
      <c r="I34" s="127">
        <f>'Std Lista Pytań 1'!I39</f>
        <v>0</v>
      </c>
      <c r="J34" s="507">
        <f>COUNTIF(G34:G36,"x")</f>
        <v>0</v>
      </c>
      <c r="K34" s="537">
        <f>SUM(H34:H36)</f>
        <v>0</v>
      </c>
      <c r="L34" s="550">
        <f>SUM(I34:I36)</f>
        <v>0</v>
      </c>
      <c r="M34" s="85"/>
    </row>
    <row r="35" spans="1:13" x14ac:dyDescent="0.25">
      <c r="A35" s="496"/>
      <c r="B35" s="552"/>
      <c r="C35" s="555"/>
      <c r="D35" s="505"/>
      <c r="E35" s="97"/>
      <c r="F35" s="205" t="s">
        <v>207</v>
      </c>
      <c r="G35" s="222" t="str">
        <f>IF('Std Lista Pytań 1'!H40&lt;&gt;0,'Std Lista Pytań 1'!H40,"")</f>
        <v/>
      </c>
      <c r="H35" s="211">
        <f>'Std Lista Pytań 1'!D40</f>
        <v>0</v>
      </c>
      <c r="I35" s="128">
        <f>'Std Lista Pytań 1'!I40</f>
        <v>0</v>
      </c>
      <c r="J35" s="508"/>
      <c r="K35" s="511"/>
      <c r="L35" s="508"/>
      <c r="M35" s="85"/>
    </row>
    <row r="36" spans="1:13" ht="13.8" thickBot="1" x14ac:dyDescent="0.3">
      <c r="A36" s="496"/>
      <c r="B36" s="552"/>
      <c r="C36" s="555"/>
      <c r="D36" s="505"/>
      <c r="E36" s="94" t="s">
        <v>175</v>
      </c>
      <c r="F36" s="209" t="s">
        <v>208</v>
      </c>
      <c r="G36" s="226" t="str">
        <f>IF('Std Lista Pytań 1'!H41&lt;&gt;0,'Std Lista Pytań 1'!H41,"")</f>
        <v/>
      </c>
      <c r="H36" s="212">
        <f>'Std Lista Pytań 1'!D41</f>
        <v>0</v>
      </c>
      <c r="I36" s="129">
        <f>'Std Lista Pytań 1'!I41</f>
        <v>0</v>
      </c>
      <c r="J36" s="509"/>
      <c r="K36" s="511"/>
      <c r="L36" s="508"/>
      <c r="M36" s="85"/>
    </row>
    <row r="37" spans="1:13" x14ac:dyDescent="0.25">
      <c r="A37" s="495" t="s">
        <v>180</v>
      </c>
      <c r="B37" s="551" t="s">
        <v>209</v>
      </c>
      <c r="C37" s="554">
        <v>15</v>
      </c>
      <c r="D37" s="504"/>
      <c r="E37" s="86" t="s">
        <v>175</v>
      </c>
      <c r="F37" s="204" t="s">
        <v>210</v>
      </c>
      <c r="G37" s="225" t="str">
        <f>IF('Std Lista Pytań 1'!H43&lt;&gt;0,'Std Lista Pytań 1'!H43,"")</f>
        <v/>
      </c>
      <c r="H37" s="210">
        <f>'Std Lista Pytań 1'!D43</f>
        <v>0</v>
      </c>
      <c r="I37" s="127">
        <f>'Std Lista Pytań 1'!I43</f>
        <v>0</v>
      </c>
      <c r="J37" s="507">
        <f>COUNTIF(G37:G41,"x")</f>
        <v>0</v>
      </c>
      <c r="K37" s="510">
        <f>SUM(H37:H41)</f>
        <v>0</v>
      </c>
      <c r="L37" s="507">
        <f>SUM(I37:I41)</f>
        <v>0</v>
      </c>
      <c r="M37" s="85"/>
    </row>
    <row r="38" spans="1:13" x14ac:dyDescent="0.25">
      <c r="A38" s="496"/>
      <c r="B38" s="552"/>
      <c r="C38" s="555"/>
      <c r="D38" s="505"/>
      <c r="E38" s="94"/>
      <c r="F38" s="205" t="s">
        <v>211</v>
      </c>
      <c r="G38" s="222" t="str">
        <f>IF('Std Lista Pytań 1'!H44&lt;&gt;0,'Std Lista Pytań 1'!H44,"")</f>
        <v/>
      </c>
      <c r="H38" s="211">
        <f>'Std Lista Pytań 1'!D44</f>
        <v>0</v>
      </c>
      <c r="I38" s="128">
        <f>'Std Lista Pytań 1'!I44</f>
        <v>0</v>
      </c>
      <c r="J38" s="508"/>
      <c r="K38" s="511"/>
      <c r="L38" s="508"/>
      <c r="M38" s="85"/>
    </row>
    <row r="39" spans="1:13" x14ac:dyDescent="0.25">
      <c r="A39" s="496"/>
      <c r="B39" s="552"/>
      <c r="C39" s="555"/>
      <c r="D39" s="505"/>
      <c r="E39" s="97"/>
      <c r="F39" s="205" t="s">
        <v>212</v>
      </c>
      <c r="G39" s="222" t="str">
        <f>IF('Std Lista Pytań 1'!H45&lt;&gt;0,'Std Lista Pytań 1'!H45,"")</f>
        <v/>
      </c>
      <c r="H39" s="211">
        <f>'Std Lista Pytań 1'!D45</f>
        <v>0</v>
      </c>
      <c r="I39" s="128">
        <f>'Std Lista Pytań 1'!I45</f>
        <v>0</v>
      </c>
      <c r="J39" s="508"/>
      <c r="K39" s="511"/>
      <c r="L39" s="508"/>
      <c r="M39" s="85"/>
    </row>
    <row r="40" spans="1:13" x14ac:dyDescent="0.25">
      <c r="A40" s="496"/>
      <c r="B40" s="552"/>
      <c r="C40" s="555"/>
      <c r="D40" s="505"/>
      <c r="E40" s="94" t="s">
        <v>175</v>
      </c>
      <c r="F40" s="205" t="s">
        <v>213</v>
      </c>
      <c r="G40" s="222" t="str">
        <f>IF('Std Lista Pytań 1'!H46&lt;&gt;0,'Std Lista Pytań 1'!H46,"")</f>
        <v/>
      </c>
      <c r="H40" s="211">
        <f>'Std Lista Pytań 1'!D46</f>
        <v>0</v>
      </c>
      <c r="I40" s="128">
        <f>'Std Lista Pytań 1'!I46</f>
        <v>0</v>
      </c>
      <c r="J40" s="508"/>
      <c r="K40" s="511"/>
      <c r="L40" s="508"/>
      <c r="M40" s="85"/>
    </row>
    <row r="41" spans="1:13" ht="13.8" thickBot="1" x14ac:dyDescent="0.3">
      <c r="A41" s="497"/>
      <c r="B41" s="553"/>
      <c r="C41" s="556"/>
      <c r="D41" s="506"/>
      <c r="E41" s="96"/>
      <c r="F41" s="206" t="s">
        <v>214</v>
      </c>
      <c r="G41" s="226" t="str">
        <f>IF('Std Lista Pytań 1'!H47&lt;&gt;0,'Std Lista Pytań 1'!H47,"")</f>
        <v/>
      </c>
      <c r="H41" s="212">
        <f>'Std Lista Pytań 1'!D47</f>
        <v>0</v>
      </c>
      <c r="I41" s="129">
        <f>'Std Lista Pytań 1'!I47</f>
        <v>0</v>
      </c>
      <c r="J41" s="509"/>
      <c r="K41" s="512"/>
      <c r="L41" s="509"/>
      <c r="M41" s="85"/>
    </row>
    <row r="42" spans="1:13" x14ac:dyDescent="0.25">
      <c r="A42" s="496" t="s">
        <v>181</v>
      </c>
      <c r="B42" s="499" t="s">
        <v>215</v>
      </c>
      <c r="C42" s="548">
        <v>9</v>
      </c>
      <c r="D42" s="549"/>
      <c r="E42" s="94" t="s">
        <v>175</v>
      </c>
      <c r="F42" s="207" t="s">
        <v>216</v>
      </c>
      <c r="G42" s="225" t="str">
        <f>IF('Std Lista Pytań 1'!H49&lt;&gt;0,'Std Lista Pytań 1'!H49,"")</f>
        <v/>
      </c>
      <c r="H42" s="210">
        <f>'Std Lista Pytań 1'!D49</f>
        <v>0</v>
      </c>
      <c r="I42" s="127">
        <f>'Std Lista Pytań 1'!I49</f>
        <v>0</v>
      </c>
      <c r="J42" s="507">
        <f>COUNTIF(G42:G44,"x")</f>
        <v>0</v>
      </c>
      <c r="K42" s="570">
        <f>SUM(H42:H44)</f>
        <v>0</v>
      </c>
      <c r="L42" s="537">
        <f>SUM(I42:I44)</f>
        <v>0</v>
      </c>
      <c r="M42" s="85"/>
    </row>
    <row r="43" spans="1:13" x14ac:dyDescent="0.25">
      <c r="A43" s="496"/>
      <c r="B43" s="499"/>
      <c r="C43" s="502"/>
      <c r="D43" s="505"/>
      <c r="E43" s="97"/>
      <c r="F43" s="207" t="s">
        <v>217</v>
      </c>
      <c r="G43" s="222" t="str">
        <f>IF('Std Lista Pytań 1'!H50&lt;&gt;0,'Std Lista Pytań 1'!H50,"")</f>
        <v/>
      </c>
      <c r="H43" s="211">
        <f>'Std Lista Pytań 1'!D50</f>
        <v>0</v>
      </c>
      <c r="I43" s="128">
        <f>'Std Lista Pytań 1'!I50</f>
        <v>0</v>
      </c>
      <c r="J43" s="508"/>
      <c r="K43" s="571"/>
      <c r="L43" s="511"/>
      <c r="M43" s="85"/>
    </row>
    <row r="44" spans="1:13" ht="13.8" thickBot="1" x14ac:dyDescent="0.3">
      <c r="A44" s="496"/>
      <c r="B44" s="499"/>
      <c r="C44" s="502"/>
      <c r="D44" s="505"/>
      <c r="E44" s="94"/>
      <c r="F44" s="208" t="s">
        <v>218</v>
      </c>
      <c r="G44" s="226" t="str">
        <f>IF('Std Lista Pytań 1'!H51&lt;&gt;0,'Std Lista Pytań 1'!H51,"")</f>
        <v/>
      </c>
      <c r="H44" s="212">
        <f>'Std Lista Pytań 1'!D51</f>
        <v>0</v>
      </c>
      <c r="I44" s="129">
        <f>'Std Lista Pytań 1'!I51</f>
        <v>0</v>
      </c>
      <c r="J44" s="508"/>
      <c r="K44" s="571"/>
      <c r="L44" s="511"/>
      <c r="M44" s="85"/>
    </row>
    <row r="45" spans="1:13" x14ac:dyDescent="0.25">
      <c r="A45" s="495" t="s">
        <v>219</v>
      </c>
      <c r="B45" s="551" t="s">
        <v>220</v>
      </c>
      <c r="C45" s="558">
        <v>12</v>
      </c>
      <c r="D45" s="561"/>
      <c r="E45" s="86" t="s">
        <v>175</v>
      </c>
      <c r="F45" s="204" t="s">
        <v>221</v>
      </c>
      <c r="G45" s="225" t="str">
        <f>IF('Std Lista Pytań 1'!H53&lt;&gt;0,'Std Lista Pytań 1'!H53,"")</f>
        <v/>
      </c>
      <c r="H45" s="210">
        <f>'Std Lista Pytań 1'!D53</f>
        <v>0</v>
      </c>
      <c r="I45" s="127">
        <f>'Std Lista Pytań 1'!I53</f>
        <v>0</v>
      </c>
      <c r="J45" s="564">
        <f>COUNTIF(G45:G48,"x")</f>
        <v>0</v>
      </c>
      <c r="K45" s="567">
        <f>SUM(H45:H48)</f>
        <v>0</v>
      </c>
      <c r="L45" s="567">
        <f>SUM(I45:I48)</f>
        <v>0</v>
      </c>
      <c r="M45" s="85"/>
    </row>
    <row r="46" spans="1:13" x14ac:dyDescent="0.25">
      <c r="A46" s="496"/>
      <c r="B46" s="552"/>
      <c r="C46" s="559"/>
      <c r="D46" s="562"/>
      <c r="E46" s="94"/>
      <c r="F46" s="205" t="s">
        <v>222</v>
      </c>
      <c r="G46" s="222" t="str">
        <f>IF('Std Lista Pytań 1'!H54&lt;&gt;0,'Std Lista Pytań 1'!H54,"")</f>
        <v/>
      </c>
      <c r="H46" s="211">
        <f>'Std Lista Pytań 1'!D54</f>
        <v>0</v>
      </c>
      <c r="I46" s="128">
        <f>'Std Lista Pytań 1'!I54</f>
        <v>0</v>
      </c>
      <c r="J46" s="565"/>
      <c r="K46" s="568"/>
      <c r="L46" s="568"/>
      <c r="M46" s="85"/>
    </row>
    <row r="47" spans="1:13" x14ac:dyDescent="0.25">
      <c r="A47" s="496"/>
      <c r="B47" s="552"/>
      <c r="C47" s="559"/>
      <c r="D47" s="562"/>
      <c r="E47" s="94"/>
      <c r="F47" s="205" t="s">
        <v>223</v>
      </c>
      <c r="G47" s="222" t="str">
        <f>IF('Std Lista Pytań 1'!H55&lt;&gt;0,'Std Lista Pytań 1'!H55,"")</f>
        <v/>
      </c>
      <c r="H47" s="211">
        <f>'Std Lista Pytań 1'!D55</f>
        <v>0</v>
      </c>
      <c r="I47" s="128">
        <f>'Std Lista Pytań 1'!I55</f>
        <v>0</v>
      </c>
      <c r="J47" s="565"/>
      <c r="K47" s="568"/>
      <c r="L47" s="568"/>
      <c r="M47" s="85"/>
    </row>
    <row r="48" spans="1:13" ht="13.8" thickBot="1" x14ac:dyDescent="0.3">
      <c r="A48" s="497"/>
      <c r="B48" s="553"/>
      <c r="C48" s="560"/>
      <c r="D48" s="563"/>
      <c r="E48" s="98" t="s">
        <v>175</v>
      </c>
      <c r="F48" s="206" t="s">
        <v>224</v>
      </c>
      <c r="G48" s="226" t="str">
        <f>IF('Std Lista Pytań 1'!H56&lt;&gt;0,'Std Lista Pytań 1'!H56,"")</f>
        <v/>
      </c>
      <c r="H48" s="212">
        <f>'Std Lista Pytań 1'!D56</f>
        <v>0</v>
      </c>
      <c r="I48" s="129">
        <f>'Std Lista Pytań 1'!I56</f>
        <v>0</v>
      </c>
      <c r="J48" s="566"/>
      <c r="K48" s="569"/>
      <c r="L48" s="569"/>
      <c r="M48" s="85"/>
    </row>
    <row r="49" spans="1:13" x14ac:dyDescent="0.25">
      <c r="A49" s="573" t="s">
        <v>225</v>
      </c>
      <c r="B49" s="552" t="s">
        <v>226</v>
      </c>
      <c r="C49" s="557">
        <v>9</v>
      </c>
      <c r="D49" s="549"/>
      <c r="E49" s="99" t="s">
        <v>175</v>
      </c>
      <c r="F49" s="207" t="s">
        <v>227</v>
      </c>
      <c r="G49" s="225" t="str">
        <f>IF('Std Lista Pytań 1'!H58&lt;&gt;0,'Std Lista Pytań 1'!H58,"")</f>
        <v/>
      </c>
      <c r="H49" s="210">
        <f>'Std Lista Pytań 1'!D58</f>
        <v>0</v>
      </c>
      <c r="I49" s="127">
        <f>'Std Lista Pytań 1'!I58</f>
        <v>0</v>
      </c>
      <c r="J49" s="507">
        <f>COUNTIF(G49:G51,"x")</f>
        <v>0</v>
      </c>
      <c r="K49" s="570">
        <f>SUM(H49:H51)</f>
        <v>0</v>
      </c>
      <c r="L49" s="537">
        <f>SUM(I49:I51)</f>
        <v>0</v>
      </c>
      <c r="M49" s="85"/>
    </row>
    <row r="50" spans="1:13" x14ac:dyDescent="0.25">
      <c r="A50" s="574"/>
      <c r="B50" s="552"/>
      <c r="C50" s="555"/>
      <c r="D50" s="505"/>
      <c r="E50" s="94" t="s">
        <v>175</v>
      </c>
      <c r="F50" s="205" t="s">
        <v>228</v>
      </c>
      <c r="G50" s="222" t="str">
        <f>IF('Std Lista Pytań 1'!H59&lt;&gt;0,'Std Lista Pytań 1'!H59,"")</f>
        <v/>
      </c>
      <c r="H50" s="211">
        <f>'Std Lista Pytań 1'!D59</f>
        <v>0</v>
      </c>
      <c r="I50" s="128">
        <f>'Std Lista Pytań 1'!I59</f>
        <v>0</v>
      </c>
      <c r="J50" s="508"/>
      <c r="K50" s="571"/>
      <c r="L50" s="511"/>
      <c r="M50" s="85"/>
    </row>
    <row r="51" spans="1:13" ht="13.8" thickBot="1" x14ac:dyDescent="0.3">
      <c r="A51" s="575"/>
      <c r="B51" s="553"/>
      <c r="C51" s="556"/>
      <c r="D51" s="506"/>
      <c r="E51" s="100"/>
      <c r="F51" s="206" t="s">
        <v>229</v>
      </c>
      <c r="G51" s="226" t="str">
        <f>IF('Std Lista Pytań 1'!H60&lt;&gt;0,'Std Lista Pytań 1'!H60,"")</f>
        <v/>
      </c>
      <c r="H51" s="212">
        <f>'Std Lista Pytań 1'!D60</f>
        <v>0</v>
      </c>
      <c r="I51" s="129">
        <f>'Std Lista Pytań 1'!I60</f>
        <v>0</v>
      </c>
      <c r="J51" s="509"/>
      <c r="K51" s="576"/>
      <c r="L51" s="512"/>
      <c r="M51" s="85"/>
    </row>
    <row r="52" spans="1:13" x14ac:dyDescent="0.25">
      <c r="A52" s="495" t="s">
        <v>185</v>
      </c>
      <c r="B52" s="498" t="s">
        <v>230</v>
      </c>
      <c r="C52" s="501">
        <v>6</v>
      </c>
      <c r="D52" s="504"/>
      <c r="E52" s="86"/>
      <c r="F52" s="204" t="s">
        <v>231</v>
      </c>
      <c r="G52" s="225" t="str">
        <f>IF('Std Lista Pytań 1'!H62&lt;&gt;0,'Std Lista Pytań 1'!H62,"")</f>
        <v/>
      </c>
      <c r="H52" s="210">
        <f>'Std Lista Pytań 1'!D62</f>
        <v>0</v>
      </c>
      <c r="I52" s="127">
        <f>'Std Lista Pytań 1'!I62</f>
        <v>0</v>
      </c>
      <c r="J52" s="507">
        <f>COUNTIF(G52:G53,"x")</f>
        <v>0</v>
      </c>
      <c r="K52" s="572">
        <f>SUM(H52:H53)</f>
        <v>0</v>
      </c>
      <c r="L52" s="510">
        <f>SUM(I52:I53)</f>
        <v>0</v>
      </c>
      <c r="M52" s="85"/>
    </row>
    <row r="53" spans="1:13" ht="13.8" thickBot="1" x14ac:dyDescent="0.3">
      <c r="A53" s="496"/>
      <c r="B53" s="499"/>
      <c r="C53" s="502"/>
      <c r="D53" s="505"/>
      <c r="E53" s="94" t="s">
        <v>175</v>
      </c>
      <c r="F53" s="209" t="s">
        <v>232</v>
      </c>
      <c r="G53" s="226" t="str">
        <f>IF('Std Lista Pytań 1'!H63&lt;&gt;0,'Std Lista Pytań 1'!H63,"")</f>
        <v/>
      </c>
      <c r="H53" s="212">
        <f>'Std Lista Pytań 1'!D63</f>
        <v>0</v>
      </c>
      <c r="I53" s="129">
        <f>'Std Lista Pytań 1'!I63</f>
        <v>0</v>
      </c>
      <c r="J53" s="508"/>
      <c r="K53" s="571"/>
      <c r="L53" s="511"/>
      <c r="M53" s="85"/>
    </row>
    <row r="54" spans="1:13" x14ac:dyDescent="0.25">
      <c r="A54" s="495" t="s">
        <v>186</v>
      </c>
      <c r="B54" s="498" t="s">
        <v>233</v>
      </c>
      <c r="C54" s="501">
        <v>21</v>
      </c>
      <c r="D54" s="504"/>
      <c r="E54" s="101"/>
      <c r="F54" s="204" t="s">
        <v>234</v>
      </c>
      <c r="G54" s="225" t="str">
        <f>IF('Std Lista Pytań 1'!H65&lt;&gt;0,'Std Lista Pytań 1'!H65,"")</f>
        <v/>
      </c>
      <c r="H54" s="210">
        <f>'Std Lista Pytań 1'!D65</f>
        <v>0</v>
      </c>
      <c r="I54" s="127">
        <f>'Std Lista Pytań 1'!I65</f>
        <v>0</v>
      </c>
      <c r="J54" s="507">
        <f>COUNTIF(G54:G60,"x")</f>
        <v>0</v>
      </c>
      <c r="K54" s="510">
        <f>SUM(H54:H60)</f>
        <v>0</v>
      </c>
      <c r="L54" s="510">
        <f>SUM(I54:I60)</f>
        <v>0</v>
      </c>
      <c r="M54" s="85"/>
    </row>
    <row r="55" spans="1:13" x14ac:dyDescent="0.25">
      <c r="A55" s="496"/>
      <c r="B55" s="499"/>
      <c r="C55" s="502"/>
      <c r="D55" s="505"/>
      <c r="E55" s="94" t="s">
        <v>175</v>
      </c>
      <c r="F55" s="205" t="s">
        <v>235</v>
      </c>
      <c r="G55" s="222" t="str">
        <f>IF('Std Lista Pytań 1'!H66&lt;&gt;0,'Std Lista Pytań 1'!H66,"")</f>
        <v/>
      </c>
      <c r="H55" s="211">
        <f>'Std Lista Pytań 1'!D66</f>
        <v>0</v>
      </c>
      <c r="I55" s="128">
        <f>'Std Lista Pytań 1'!I66</f>
        <v>0</v>
      </c>
      <c r="J55" s="508"/>
      <c r="K55" s="511"/>
      <c r="L55" s="511"/>
      <c r="M55" s="85"/>
    </row>
    <row r="56" spans="1:13" x14ac:dyDescent="0.25">
      <c r="A56" s="496"/>
      <c r="B56" s="499"/>
      <c r="C56" s="502"/>
      <c r="D56" s="505"/>
      <c r="E56" s="94"/>
      <c r="F56" s="205" t="s">
        <v>236</v>
      </c>
      <c r="G56" s="222" t="str">
        <f>IF('Std Lista Pytań 1'!H67&lt;&gt;0,'Std Lista Pytań 1'!H67,"")</f>
        <v/>
      </c>
      <c r="H56" s="211">
        <f>'Std Lista Pytań 1'!D67</f>
        <v>0</v>
      </c>
      <c r="I56" s="128">
        <f>'Std Lista Pytań 1'!I67</f>
        <v>0</v>
      </c>
      <c r="J56" s="508"/>
      <c r="K56" s="511"/>
      <c r="L56" s="511"/>
      <c r="M56" s="85"/>
    </row>
    <row r="57" spans="1:13" x14ac:dyDescent="0.25">
      <c r="A57" s="496"/>
      <c r="B57" s="499"/>
      <c r="C57" s="502"/>
      <c r="D57" s="505"/>
      <c r="E57" s="94" t="s">
        <v>175</v>
      </c>
      <c r="F57" s="205" t="s">
        <v>237</v>
      </c>
      <c r="G57" s="222" t="str">
        <f>IF('Std Lista Pytań 1'!H68&lt;&gt;0,'Std Lista Pytań 1'!H68,"")</f>
        <v/>
      </c>
      <c r="H57" s="211">
        <f>'Std Lista Pytań 1'!D68</f>
        <v>0</v>
      </c>
      <c r="I57" s="128">
        <f>'Std Lista Pytań 1'!I68</f>
        <v>0</v>
      </c>
      <c r="J57" s="508"/>
      <c r="K57" s="511"/>
      <c r="L57" s="511"/>
      <c r="M57" s="85"/>
    </row>
    <row r="58" spans="1:13" x14ac:dyDescent="0.25">
      <c r="A58" s="496"/>
      <c r="B58" s="499"/>
      <c r="C58" s="502"/>
      <c r="D58" s="505"/>
      <c r="E58" s="97"/>
      <c r="F58" s="205" t="s">
        <v>238</v>
      </c>
      <c r="G58" s="222" t="str">
        <f>IF('Std Lista Pytań 1'!H69&lt;&gt;0,'Std Lista Pytań 1'!H69,"")</f>
        <v/>
      </c>
      <c r="H58" s="211">
        <f>'Std Lista Pytań 1'!D69</f>
        <v>0</v>
      </c>
      <c r="I58" s="128">
        <f>'Std Lista Pytań 1'!I69</f>
        <v>0</v>
      </c>
      <c r="J58" s="508"/>
      <c r="K58" s="511"/>
      <c r="L58" s="511"/>
      <c r="M58" s="85"/>
    </row>
    <row r="59" spans="1:13" x14ac:dyDescent="0.25">
      <c r="A59" s="496"/>
      <c r="B59" s="499"/>
      <c r="C59" s="502"/>
      <c r="D59" s="505"/>
      <c r="E59" s="94" t="s">
        <v>175</v>
      </c>
      <c r="F59" s="232" t="s">
        <v>239</v>
      </c>
      <c r="G59" s="222" t="str">
        <f>IF('Std Lista Pytań 1'!H70&lt;&gt;0,'Std Lista Pytań 1'!H70,"")</f>
        <v/>
      </c>
      <c r="H59" s="211">
        <f>'Std Lista Pytań 1'!D70</f>
        <v>0</v>
      </c>
      <c r="I59" s="128">
        <f>'Std Lista Pytań 1'!I70</f>
        <v>0</v>
      </c>
      <c r="J59" s="508"/>
      <c r="K59" s="511"/>
      <c r="L59" s="511"/>
      <c r="M59" s="85"/>
    </row>
    <row r="60" spans="1:13" ht="13.8" thickBot="1" x14ac:dyDescent="0.3">
      <c r="A60" s="497"/>
      <c r="B60" s="500"/>
      <c r="C60" s="503"/>
      <c r="D60" s="506"/>
      <c r="E60" s="98" t="s">
        <v>175</v>
      </c>
      <c r="F60" s="206" t="s">
        <v>274</v>
      </c>
      <c r="G60" s="226" t="str">
        <f>IF('Std Lista Pytań 1'!H71&lt;&gt;0,'Std Lista Pytań 1'!H71,"")</f>
        <v/>
      </c>
      <c r="H60" s="212">
        <f>'Std Lista Pytań 1'!D71</f>
        <v>0</v>
      </c>
      <c r="I60" s="129">
        <f>'Std Lista Pytań 1'!I71</f>
        <v>0</v>
      </c>
      <c r="J60" s="509"/>
      <c r="K60" s="512"/>
      <c r="L60" s="512"/>
      <c r="M60" s="85"/>
    </row>
    <row r="61" spans="1:13" ht="13.5" customHeight="1" thickBot="1" x14ac:dyDescent="0.3">
      <c r="A61" s="600" t="s">
        <v>240</v>
      </c>
      <c r="B61" s="601"/>
      <c r="C61" s="102">
        <f>SUM(C7:C60)</f>
        <v>162</v>
      </c>
      <c r="D61" s="602">
        <f>SUM(D7:D60)</f>
        <v>0</v>
      </c>
      <c r="E61" s="603"/>
      <c r="F61" s="103"/>
      <c r="G61" s="227"/>
      <c r="H61" s="104"/>
      <c r="I61" s="105"/>
      <c r="J61" s="106">
        <f>SUM(J7:J60)</f>
        <v>0</v>
      </c>
      <c r="K61" s="106">
        <f>SUM(K7:K60)</f>
        <v>0</v>
      </c>
      <c r="L61" s="107">
        <f>SUM(L7:L60)</f>
        <v>0</v>
      </c>
      <c r="M61" s="108"/>
    </row>
    <row r="62" spans="1:13" ht="23.4" customHeight="1" thickBot="1" x14ac:dyDescent="0.3">
      <c r="A62" s="604" t="s">
        <v>241</v>
      </c>
      <c r="B62" s="605"/>
      <c r="C62" s="109">
        <f>L61</f>
        <v>0</v>
      </c>
      <c r="D62" s="103"/>
      <c r="E62" s="110"/>
      <c r="G62" s="227"/>
      <c r="H62" s="103"/>
      <c r="I62" s="103"/>
      <c r="J62" s="111">
        <f>J61*3</f>
        <v>0</v>
      </c>
      <c r="K62" s="112">
        <f>K61/C61</f>
        <v>0</v>
      </c>
      <c r="L62" s="112">
        <f>L61/C63</f>
        <v>0</v>
      </c>
      <c r="M62" s="113"/>
    </row>
    <row r="63" spans="1:13" ht="33.6" customHeight="1" thickBot="1" x14ac:dyDescent="0.3">
      <c r="A63" s="606" t="s">
        <v>242</v>
      </c>
      <c r="B63" s="607"/>
      <c r="C63" s="109">
        <f>C61-J62</f>
        <v>162</v>
      </c>
      <c r="D63" s="114"/>
      <c r="E63" s="110"/>
      <c r="F63" s="103"/>
      <c r="G63" s="227"/>
      <c r="H63" s="103"/>
      <c r="I63" s="103"/>
      <c r="J63" s="103"/>
      <c r="K63" s="103"/>
      <c r="L63" s="103"/>
      <c r="M63" s="113"/>
    </row>
    <row r="64" spans="1:13" ht="24" customHeight="1" thickBot="1" x14ac:dyDescent="0.3">
      <c r="A64" s="606" t="s">
        <v>243</v>
      </c>
      <c r="B64" s="608"/>
      <c r="C64" s="115">
        <f>C62/C63</f>
        <v>0</v>
      </c>
      <c r="D64" s="114"/>
      <c r="E64" s="110"/>
      <c r="F64" s="103"/>
      <c r="G64" s="227"/>
      <c r="H64" s="103"/>
      <c r="I64" s="103"/>
      <c r="J64" s="103"/>
      <c r="K64" s="103"/>
      <c r="L64" s="103"/>
      <c r="M64" s="113"/>
    </row>
    <row r="65" spans="1:10" ht="13.8" thickBot="1" x14ac:dyDescent="0.3"/>
    <row r="66" spans="1:10" ht="13.8" thickBot="1" x14ac:dyDescent="0.3">
      <c r="A66" s="586" t="s">
        <v>244</v>
      </c>
      <c r="B66" s="587"/>
      <c r="C66" s="587"/>
      <c r="D66" s="587"/>
      <c r="E66" s="587"/>
      <c r="F66" s="587"/>
      <c r="G66" s="587"/>
      <c r="H66" s="587"/>
      <c r="I66" s="587"/>
      <c r="J66" s="588"/>
    </row>
    <row r="67" spans="1:10" x14ac:dyDescent="0.25">
      <c r="A67" s="589" t="s">
        <v>245</v>
      </c>
      <c r="B67" s="590"/>
      <c r="C67" s="590"/>
      <c r="D67" s="590"/>
      <c r="E67" s="590"/>
      <c r="F67" s="591"/>
      <c r="G67" s="229" t="s">
        <v>246</v>
      </c>
      <c r="H67" s="589" t="s">
        <v>247</v>
      </c>
      <c r="I67" s="590"/>
      <c r="J67" s="591"/>
    </row>
    <row r="68" spans="1:10" ht="38.4" x14ac:dyDescent="0.25">
      <c r="A68" s="592" t="s">
        <v>248</v>
      </c>
      <c r="B68" s="593"/>
      <c r="C68" s="593"/>
      <c r="D68" s="593"/>
      <c r="E68" s="593"/>
      <c r="F68" s="593"/>
      <c r="G68" s="230" t="s">
        <v>249</v>
      </c>
      <c r="H68" s="594" t="s">
        <v>250</v>
      </c>
      <c r="I68" s="595"/>
      <c r="J68" s="596"/>
    </row>
    <row r="70" spans="1:10" ht="13.8" thickBot="1" x14ac:dyDescent="0.3"/>
    <row r="71" spans="1:10" ht="12.75" customHeight="1" thickBot="1" x14ac:dyDescent="0.3">
      <c r="A71" s="597" t="s">
        <v>251</v>
      </c>
      <c r="B71" s="598"/>
      <c r="C71" s="598"/>
      <c r="D71" s="598"/>
      <c r="E71" s="598"/>
      <c r="F71" s="598"/>
      <c r="G71" s="598"/>
      <c r="H71" s="598"/>
      <c r="I71" s="598"/>
      <c r="J71" s="599"/>
    </row>
    <row r="72" spans="1:10" x14ac:dyDescent="0.25">
      <c r="A72" s="577"/>
      <c r="B72" s="578"/>
      <c r="C72" s="578"/>
      <c r="D72" s="578"/>
      <c r="E72" s="578"/>
      <c r="F72" s="578"/>
      <c r="G72" s="578"/>
      <c r="H72" s="578"/>
      <c r="I72" s="578"/>
      <c r="J72" s="579"/>
    </row>
    <row r="73" spans="1:10" x14ac:dyDescent="0.25">
      <c r="A73" s="580"/>
      <c r="B73" s="581"/>
      <c r="C73" s="581"/>
      <c r="D73" s="581"/>
      <c r="E73" s="581"/>
      <c r="F73" s="581"/>
      <c r="G73" s="581"/>
      <c r="H73" s="581"/>
      <c r="I73" s="581"/>
      <c r="J73" s="582"/>
    </row>
    <row r="74" spans="1:10" x14ac:dyDescent="0.25">
      <c r="A74" s="580"/>
      <c r="B74" s="581"/>
      <c r="C74" s="581"/>
      <c r="D74" s="581"/>
      <c r="E74" s="581"/>
      <c r="F74" s="581"/>
      <c r="G74" s="581"/>
      <c r="H74" s="581"/>
      <c r="I74" s="581"/>
      <c r="J74" s="582"/>
    </row>
    <row r="75" spans="1:10" x14ac:dyDescent="0.25">
      <c r="A75" s="580"/>
      <c r="B75" s="581"/>
      <c r="C75" s="581"/>
      <c r="D75" s="581"/>
      <c r="E75" s="581"/>
      <c r="F75" s="581"/>
      <c r="G75" s="581"/>
      <c r="H75" s="581"/>
      <c r="I75" s="581"/>
      <c r="J75" s="582"/>
    </row>
    <row r="76" spans="1:10" x14ac:dyDescent="0.25">
      <c r="A76" s="580"/>
      <c r="B76" s="581"/>
      <c r="C76" s="581"/>
      <c r="D76" s="581"/>
      <c r="E76" s="581"/>
      <c r="F76" s="581"/>
      <c r="G76" s="581"/>
      <c r="H76" s="581"/>
      <c r="I76" s="581"/>
      <c r="J76" s="582"/>
    </row>
    <row r="77" spans="1:10" ht="13.8" thickBot="1" x14ac:dyDescent="0.3">
      <c r="A77" s="583"/>
      <c r="B77" s="584"/>
      <c r="C77" s="584"/>
      <c r="D77" s="584"/>
      <c r="E77" s="584"/>
      <c r="F77" s="584"/>
      <c r="G77" s="584"/>
      <c r="H77" s="584"/>
      <c r="I77" s="584"/>
      <c r="J77" s="585"/>
    </row>
  </sheetData>
  <mergeCells count="109">
    <mergeCell ref="A72:J77"/>
    <mergeCell ref="A66:J66"/>
    <mergeCell ref="A67:F67"/>
    <mergeCell ref="H67:J67"/>
    <mergeCell ref="A68:F68"/>
    <mergeCell ref="H68:J68"/>
    <mergeCell ref="A71:J71"/>
    <mergeCell ref="L54:L60"/>
    <mergeCell ref="A61:B61"/>
    <mergeCell ref="D61:E61"/>
    <mergeCell ref="A62:B62"/>
    <mergeCell ref="A63:B63"/>
    <mergeCell ref="A64:B64"/>
    <mergeCell ref="A54:A60"/>
    <mergeCell ref="B54:B60"/>
    <mergeCell ref="C54:C60"/>
    <mergeCell ref="D54:D60"/>
    <mergeCell ref="J54:J60"/>
    <mergeCell ref="K54:K60"/>
    <mergeCell ref="L49:L51"/>
    <mergeCell ref="A52:A53"/>
    <mergeCell ref="B52:B53"/>
    <mergeCell ref="C52:C53"/>
    <mergeCell ref="D52:D53"/>
    <mergeCell ref="J52:J53"/>
    <mergeCell ref="K52:K53"/>
    <mergeCell ref="L52:L53"/>
    <mergeCell ref="A49:A51"/>
    <mergeCell ref="B49:B51"/>
    <mergeCell ref="C49:C51"/>
    <mergeCell ref="D49:D51"/>
    <mergeCell ref="J49:J51"/>
    <mergeCell ref="K49:K51"/>
    <mergeCell ref="L42:L44"/>
    <mergeCell ref="A45:A48"/>
    <mergeCell ref="B45:B48"/>
    <mergeCell ref="C45:C48"/>
    <mergeCell ref="D45:D48"/>
    <mergeCell ref="J45:J48"/>
    <mergeCell ref="K45:K48"/>
    <mergeCell ref="L45:L48"/>
    <mergeCell ref="A42:A44"/>
    <mergeCell ref="B42:B44"/>
    <mergeCell ref="C42:C44"/>
    <mergeCell ref="D42:D44"/>
    <mergeCell ref="J42:J44"/>
    <mergeCell ref="K42:K44"/>
    <mergeCell ref="L34:L36"/>
    <mergeCell ref="A37:A41"/>
    <mergeCell ref="B37:B41"/>
    <mergeCell ref="C37:C41"/>
    <mergeCell ref="D37:D41"/>
    <mergeCell ref="J37:J41"/>
    <mergeCell ref="K37:K41"/>
    <mergeCell ref="L37:L41"/>
    <mergeCell ref="A34:A36"/>
    <mergeCell ref="B34:B36"/>
    <mergeCell ref="C34:C36"/>
    <mergeCell ref="D34:D36"/>
    <mergeCell ref="J34:J36"/>
    <mergeCell ref="K34:K36"/>
    <mergeCell ref="L23:L30"/>
    <mergeCell ref="A31:A33"/>
    <mergeCell ref="B31:B33"/>
    <mergeCell ref="C31:C33"/>
    <mergeCell ref="D31:D33"/>
    <mergeCell ref="J31:J33"/>
    <mergeCell ref="K31:K33"/>
    <mergeCell ref="L31:L33"/>
    <mergeCell ref="A23:A30"/>
    <mergeCell ref="B23:B30"/>
    <mergeCell ref="C23:C30"/>
    <mergeCell ref="D23:D30"/>
    <mergeCell ref="J23:J30"/>
    <mergeCell ref="K23:K30"/>
    <mergeCell ref="L15:L20"/>
    <mergeCell ref="A21:A22"/>
    <mergeCell ref="B21:B22"/>
    <mergeCell ref="C21:C22"/>
    <mergeCell ref="D21:D22"/>
    <mergeCell ref="J21:J22"/>
    <mergeCell ref="K21:K22"/>
    <mergeCell ref="L21:L22"/>
    <mergeCell ref="A15:A20"/>
    <mergeCell ref="B15:B20"/>
    <mergeCell ref="C15:C20"/>
    <mergeCell ref="D15:D20"/>
    <mergeCell ref="J15:J20"/>
    <mergeCell ref="K15:K20"/>
    <mergeCell ref="E1:E2"/>
    <mergeCell ref="L5:L6"/>
    <mergeCell ref="A7:A14"/>
    <mergeCell ref="B7:B14"/>
    <mergeCell ref="C7:C14"/>
    <mergeCell ref="D7:D14"/>
    <mergeCell ref="J7:J14"/>
    <mergeCell ref="K7:K14"/>
    <mergeCell ref="L7:L14"/>
    <mergeCell ref="J4:L4"/>
    <mergeCell ref="A5:B6"/>
    <mergeCell ref="C5:C6"/>
    <mergeCell ref="D5:E6"/>
    <mergeCell ref="F5:F6"/>
    <mergeCell ref="G5:G6"/>
    <mergeCell ref="H5:H6"/>
    <mergeCell ref="I5:I6"/>
    <mergeCell ref="J5:J6"/>
    <mergeCell ref="K5:K6"/>
    <mergeCell ref="A1:D2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26"/>
  <sheetViews>
    <sheetView zoomScale="70" zoomScaleNormal="70" workbookViewId="0">
      <selection activeCell="E2" sqref="E2"/>
    </sheetView>
  </sheetViews>
  <sheetFormatPr defaultColWidth="7.88671875" defaultRowHeight="14.4" x14ac:dyDescent="0.3"/>
  <cols>
    <col min="1" max="1" width="5.109375" style="160" bestFit="1" customWidth="1"/>
    <col min="2" max="2" width="32.109375" style="161" customWidth="1"/>
    <col min="3" max="3" width="43.109375" style="79" customWidth="1"/>
    <col min="4" max="4" width="15.88671875" style="1" customWidth="1"/>
    <col min="5" max="5" width="55.109375" style="4" customWidth="1"/>
    <col min="6" max="6" width="18.88671875" style="4" customWidth="1"/>
    <col min="7" max="7" width="13.5546875" style="130" customWidth="1"/>
    <col min="8" max="8" width="10.6640625" style="130" customWidth="1"/>
    <col min="9" max="9" width="35.88671875" style="74" customWidth="1"/>
    <col min="10" max="10" width="46.33203125" style="74" customWidth="1"/>
    <col min="11" max="11" width="24.6640625" style="74" customWidth="1"/>
    <col min="12" max="253" width="7.88671875" style="130"/>
    <col min="254" max="254" width="5.109375" style="130" bestFit="1" customWidth="1"/>
    <col min="255" max="255" width="32.109375" style="130" customWidth="1"/>
    <col min="256" max="256" width="43.109375" style="130" customWidth="1"/>
    <col min="257" max="257" width="15.88671875" style="130" customWidth="1"/>
    <col min="258" max="258" width="55.109375" style="130" customWidth="1"/>
    <col min="259" max="259" width="18.88671875" style="130" customWidth="1"/>
    <col min="260" max="260" width="13.5546875" style="130" customWidth="1"/>
    <col min="261" max="261" width="10.6640625" style="130" customWidth="1"/>
    <col min="262" max="262" width="35.88671875" style="130" customWidth="1"/>
    <col min="263" max="265" width="0" style="130" hidden="1" customWidth="1"/>
    <col min="266" max="266" width="46.33203125" style="130" customWidth="1"/>
    <col min="267" max="267" width="24.6640625" style="130" customWidth="1"/>
    <col min="268" max="509" width="7.88671875" style="130"/>
    <col min="510" max="510" width="5.109375" style="130" bestFit="1" customWidth="1"/>
    <col min="511" max="511" width="32.109375" style="130" customWidth="1"/>
    <col min="512" max="512" width="43.109375" style="130" customWidth="1"/>
    <col min="513" max="513" width="15.88671875" style="130" customWidth="1"/>
    <col min="514" max="514" width="55.109375" style="130" customWidth="1"/>
    <col min="515" max="515" width="18.88671875" style="130" customWidth="1"/>
    <col min="516" max="516" width="13.5546875" style="130" customWidth="1"/>
    <col min="517" max="517" width="10.6640625" style="130" customWidth="1"/>
    <col min="518" max="518" width="35.88671875" style="130" customWidth="1"/>
    <col min="519" max="521" width="0" style="130" hidden="1" customWidth="1"/>
    <col min="522" max="522" width="46.33203125" style="130" customWidth="1"/>
    <col min="523" max="523" width="24.6640625" style="130" customWidth="1"/>
    <col min="524" max="765" width="7.88671875" style="130"/>
    <col min="766" max="766" width="5.109375" style="130" bestFit="1" customWidth="1"/>
    <col min="767" max="767" width="32.109375" style="130" customWidth="1"/>
    <col min="768" max="768" width="43.109375" style="130" customWidth="1"/>
    <col min="769" max="769" width="15.88671875" style="130" customWidth="1"/>
    <col min="770" max="770" width="55.109375" style="130" customWidth="1"/>
    <col min="771" max="771" width="18.88671875" style="130" customWidth="1"/>
    <col min="772" max="772" width="13.5546875" style="130" customWidth="1"/>
    <col min="773" max="773" width="10.6640625" style="130" customWidth="1"/>
    <col min="774" max="774" width="35.88671875" style="130" customWidth="1"/>
    <col min="775" max="777" width="0" style="130" hidden="1" customWidth="1"/>
    <col min="778" max="778" width="46.33203125" style="130" customWidth="1"/>
    <col min="779" max="779" width="24.6640625" style="130" customWidth="1"/>
    <col min="780" max="1021" width="7.88671875" style="130"/>
    <col min="1022" max="1022" width="5.109375" style="130" bestFit="1" customWidth="1"/>
    <col min="1023" max="1023" width="32.109375" style="130" customWidth="1"/>
    <col min="1024" max="1024" width="43.109375" style="130" customWidth="1"/>
    <col min="1025" max="1025" width="15.88671875" style="130" customWidth="1"/>
    <col min="1026" max="1026" width="55.109375" style="130" customWidth="1"/>
    <col min="1027" max="1027" width="18.88671875" style="130" customWidth="1"/>
    <col min="1028" max="1028" width="13.5546875" style="130" customWidth="1"/>
    <col min="1029" max="1029" width="10.6640625" style="130" customWidth="1"/>
    <col min="1030" max="1030" width="35.88671875" style="130" customWidth="1"/>
    <col min="1031" max="1033" width="0" style="130" hidden="1" customWidth="1"/>
    <col min="1034" max="1034" width="46.33203125" style="130" customWidth="1"/>
    <col min="1035" max="1035" width="24.6640625" style="130" customWidth="1"/>
    <col min="1036" max="1277" width="7.88671875" style="130"/>
    <col min="1278" max="1278" width="5.109375" style="130" bestFit="1" customWidth="1"/>
    <col min="1279" max="1279" width="32.109375" style="130" customWidth="1"/>
    <col min="1280" max="1280" width="43.109375" style="130" customWidth="1"/>
    <col min="1281" max="1281" width="15.88671875" style="130" customWidth="1"/>
    <col min="1282" max="1282" width="55.109375" style="130" customWidth="1"/>
    <col min="1283" max="1283" width="18.88671875" style="130" customWidth="1"/>
    <col min="1284" max="1284" width="13.5546875" style="130" customWidth="1"/>
    <col min="1285" max="1285" width="10.6640625" style="130" customWidth="1"/>
    <col min="1286" max="1286" width="35.88671875" style="130" customWidth="1"/>
    <col min="1287" max="1289" width="0" style="130" hidden="1" customWidth="1"/>
    <col min="1290" max="1290" width="46.33203125" style="130" customWidth="1"/>
    <col min="1291" max="1291" width="24.6640625" style="130" customWidth="1"/>
    <col min="1292" max="1533" width="7.88671875" style="130"/>
    <col min="1534" max="1534" width="5.109375" style="130" bestFit="1" customWidth="1"/>
    <col min="1535" max="1535" width="32.109375" style="130" customWidth="1"/>
    <col min="1536" max="1536" width="43.109375" style="130" customWidth="1"/>
    <col min="1537" max="1537" width="15.88671875" style="130" customWidth="1"/>
    <col min="1538" max="1538" width="55.109375" style="130" customWidth="1"/>
    <col min="1539" max="1539" width="18.88671875" style="130" customWidth="1"/>
    <col min="1540" max="1540" width="13.5546875" style="130" customWidth="1"/>
    <col min="1541" max="1541" width="10.6640625" style="130" customWidth="1"/>
    <col min="1542" max="1542" width="35.88671875" style="130" customWidth="1"/>
    <col min="1543" max="1545" width="0" style="130" hidden="1" customWidth="1"/>
    <col min="1546" max="1546" width="46.33203125" style="130" customWidth="1"/>
    <col min="1547" max="1547" width="24.6640625" style="130" customWidth="1"/>
    <col min="1548" max="1789" width="7.88671875" style="130"/>
    <col min="1790" max="1790" width="5.109375" style="130" bestFit="1" customWidth="1"/>
    <col min="1791" max="1791" width="32.109375" style="130" customWidth="1"/>
    <col min="1792" max="1792" width="43.109375" style="130" customWidth="1"/>
    <col min="1793" max="1793" width="15.88671875" style="130" customWidth="1"/>
    <col min="1794" max="1794" width="55.109375" style="130" customWidth="1"/>
    <col min="1795" max="1795" width="18.88671875" style="130" customWidth="1"/>
    <col min="1796" max="1796" width="13.5546875" style="130" customWidth="1"/>
    <col min="1797" max="1797" width="10.6640625" style="130" customWidth="1"/>
    <col min="1798" max="1798" width="35.88671875" style="130" customWidth="1"/>
    <col min="1799" max="1801" width="0" style="130" hidden="1" customWidth="1"/>
    <col min="1802" max="1802" width="46.33203125" style="130" customWidth="1"/>
    <col min="1803" max="1803" width="24.6640625" style="130" customWidth="1"/>
    <col min="1804" max="2045" width="7.88671875" style="130"/>
    <col min="2046" max="2046" width="5.109375" style="130" bestFit="1" customWidth="1"/>
    <col min="2047" max="2047" width="32.109375" style="130" customWidth="1"/>
    <col min="2048" max="2048" width="43.109375" style="130" customWidth="1"/>
    <col min="2049" max="2049" width="15.88671875" style="130" customWidth="1"/>
    <col min="2050" max="2050" width="55.109375" style="130" customWidth="1"/>
    <col min="2051" max="2051" width="18.88671875" style="130" customWidth="1"/>
    <col min="2052" max="2052" width="13.5546875" style="130" customWidth="1"/>
    <col min="2053" max="2053" width="10.6640625" style="130" customWidth="1"/>
    <col min="2054" max="2054" width="35.88671875" style="130" customWidth="1"/>
    <col min="2055" max="2057" width="0" style="130" hidden="1" customWidth="1"/>
    <col min="2058" max="2058" width="46.33203125" style="130" customWidth="1"/>
    <col min="2059" max="2059" width="24.6640625" style="130" customWidth="1"/>
    <col min="2060" max="2301" width="7.88671875" style="130"/>
    <col min="2302" max="2302" width="5.109375" style="130" bestFit="1" customWidth="1"/>
    <col min="2303" max="2303" width="32.109375" style="130" customWidth="1"/>
    <col min="2304" max="2304" width="43.109375" style="130" customWidth="1"/>
    <col min="2305" max="2305" width="15.88671875" style="130" customWidth="1"/>
    <col min="2306" max="2306" width="55.109375" style="130" customWidth="1"/>
    <col min="2307" max="2307" width="18.88671875" style="130" customWidth="1"/>
    <col min="2308" max="2308" width="13.5546875" style="130" customWidth="1"/>
    <col min="2309" max="2309" width="10.6640625" style="130" customWidth="1"/>
    <col min="2310" max="2310" width="35.88671875" style="130" customWidth="1"/>
    <col min="2311" max="2313" width="0" style="130" hidden="1" customWidth="1"/>
    <col min="2314" max="2314" width="46.33203125" style="130" customWidth="1"/>
    <col min="2315" max="2315" width="24.6640625" style="130" customWidth="1"/>
    <col min="2316" max="2557" width="7.88671875" style="130"/>
    <col min="2558" max="2558" width="5.109375" style="130" bestFit="1" customWidth="1"/>
    <col min="2559" max="2559" width="32.109375" style="130" customWidth="1"/>
    <col min="2560" max="2560" width="43.109375" style="130" customWidth="1"/>
    <col min="2561" max="2561" width="15.88671875" style="130" customWidth="1"/>
    <col min="2562" max="2562" width="55.109375" style="130" customWidth="1"/>
    <col min="2563" max="2563" width="18.88671875" style="130" customWidth="1"/>
    <col min="2564" max="2564" width="13.5546875" style="130" customWidth="1"/>
    <col min="2565" max="2565" width="10.6640625" style="130" customWidth="1"/>
    <col min="2566" max="2566" width="35.88671875" style="130" customWidth="1"/>
    <col min="2567" max="2569" width="0" style="130" hidden="1" customWidth="1"/>
    <col min="2570" max="2570" width="46.33203125" style="130" customWidth="1"/>
    <col min="2571" max="2571" width="24.6640625" style="130" customWidth="1"/>
    <col min="2572" max="2813" width="7.88671875" style="130"/>
    <col min="2814" max="2814" width="5.109375" style="130" bestFit="1" customWidth="1"/>
    <col min="2815" max="2815" width="32.109375" style="130" customWidth="1"/>
    <col min="2816" max="2816" width="43.109375" style="130" customWidth="1"/>
    <col min="2817" max="2817" width="15.88671875" style="130" customWidth="1"/>
    <col min="2818" max="2818" width="55.109375" style="130" customWidth="1"/>
    <col min="2819" max="2819" width="18.88671875" style="130" customWidth="1"/>
    <col min="2820" max="2820" width="13.5546875" style="130" customWidth="1"/>
    <col min="2821" max="2821" width="10.6640625" style="130" customWidth="1"/>
    <col min="2822" max="2822" width="35.88671875" style="130" customWidth="1"/>
    <col min="2823" max="2825" width="0" style="130" hidden="1" customWidth="1"/>
    <col min="2826" max="2826" width="46.33203125" style="130" customWidth="1"/>
    <col min="2827" max="2827" width="24.6640625" style="130" customWidth="1"/>
    <col min="2828" max="3069" width="7.88671875" style="130"/>
    <col min="3070" max="3070" width="5.109375" style="130" bestFit="1" customWidth="1"/>
    <col min="3071" max="3071" width="32.109375" style="130" customWidth="1"/>
    <col min="3072" max="3072" width="43.109375" style="130" customWidth="1"/>
    <col min="3073" max="3073" width="15.88671875" style="130" customWidth="1"/>
    <col min="3074" max="3074" width="55.109375" style="130" customWidth="1"/>
    <col min="3075" max="3075" width="18.88671875" style="130" customWidth="1"/>
    <col min="3076" max="3076" width="13.5546875" style="130" customWidth="1"/>
    <col min="3077" max="3077" width="10.6640625" style="130" customWidth="1"/>
    <col min="3078" max="3078" width="35.88671875" style="130" customWidth="1"/>
    <col min="3079" max="3081" width="0" style="130" hidden="1" customWidth="1"/>
    <col min="3082" max="3082" width="46.33203125" style="130" customWidth="1"/>
    <col min="3083" max="3083" width="24.6640625" style="130" customWidth="1"/>
    <col min="3084" max="3325" width="7.88671875" style="130"/>
    <col min="3326" max="3326" width="5.109375" style="130" bestFit="1" customWidth="1"/>
    <col min="3327" max="3327" width="32.109375" style="130" customWidth="1"/>
    <col min="3328" max="3328" width="43.109375" style="130" customWidth="1"/>
    <col min="3329" max="3329" width="15.88671875" style="130" customWidth="1"/>
    <col min="3330" max="3330" width="55.109375" style="130" customWidth="1"/>
    <col min="3331" max="3331" width="18.88671875" style="130" customWidth="1"/>
    <col min="3332" max="3332" width="13.5546875" style="130" customWidth="1"/>
    <col min="3333" max="3333" width="10.6640625" style="130" customWidth="1"/>
    <col min="3334" max="3334" width="35.88671875" style="130" customWidth="1"/>
    <col min="3335" max="3337" width="0" style="130" hidden="1" customWidth="1"/>
    <col min="3338" max="3338" width="46.33203125" style="130" customWidth="1"/>
    <col min="3339" max="3339" width="24.6640625" style="130" customWidth="1"/>
    <col min="3340" max="3581" width="7.88671875" style="130"/>
    <col min="3582" max="3582" width="5.109375" style="130" bestFit="1" customWidth="1"/>
    <col min="3583" max="3583" width="32.109375" style="130" customWidth="1"/>
    <col min="3584" max="3584" width="43.109375" style="130" customWidth="1"/>
    <col min="3585" max="3585" width="15.88671875" style="130" customWidth="1"/>
    <col min="3586" max="3586" width="55.109375" style="130" customWidth="1"/>
    <col min="3587" max="3587" width="18.88671875" style="130" customWidth="1"/>
    <col min="3588" max="3588" width="13.5546875" style="130" customWidth="1"/>
    <col min="3589" max="3589" width="10.6640625" style="130" customWidth="1"/>
    <col min="3590" max="3590" width="35.88671875" style="130" customWidth="1"/>
    <col min="3591" max="3593" width="0" style="130" hidden="1" customWidth="1"/>
    <col min="3594" max="3594" width="46.33203125" style="130" customWidth="1"/>
    <col min="3595" max="3595" width="24.6640625" style="130" customWidth="1"/>
    <col min="3596" max="3837" width="7.88671875" style="130"/>
    <col min="3838" max="3838" width="5.109375" style="130" bestFit="1" customWidth="1"/>
    <col min="3839" max="3839" width="32.109375" style="130" customWidth="1"/>
    <col min="3840" max="3840" width="43.109375" style="130" customWidth="1"/>
    <col min="3841" max="3841" width="15.88671875" style="130" customWidth="1"/>
    <col min="3842" max="3842" width="55.109375" style="130" customWidth="1"/>
    <col min="3843" max="3843" width="18.88671875" style="130" customWidth="1"/>
    <col min="3844" max="3844" width="13.5546875" style="130" customWidth="1"/>
    <col min="3845" max="3845" width="10.6640625" style="130" customWidth="1"/>
    <col min="3846" max="3846" width="35.88671875" style="130" customWidth="1"/>
    <col min="3847" max="3849" width="0" style="130" hidden="1" customWidth="1"/>
    <col min="3850" max="3850" width="46.33203125" style="130" customWidth="1"/>
    <col min="3851" max="3851" width="24.6640625" style="130" customWidth="1"/>
    <col min="3852" max="4093" width="7.88671875" style="130"/>
    <col min="4094" max="4094" width="5.109375" style="130" bestFit="1" customWidth="1"/>
    <col min="4095" max="4095" width="32.109375" style="130" customWidth="1"/>
    <col min="4096" max="4096" width="43.109375" style="130" customWidth="1"/>
    <col min="4097" max="4097" width="15.88671875" style="130" customWidth="1"/>
    <col min="4098" max="4098" width="55.109375" style="130" customWidth="1"/>
    <col min="4099" max="4099" width="18.88671875" style="130" customWidth="1"/>
    <col min="4100" max="4100" width="13.5546875" style="130" customWidth="1"/>
    <col min="4101" max="4101" width="10.6640625" style="130" customWidth="1"/>
    <col min="4102" max="4102" width="35.88671875" style="130" customWidth="1"/>
    <col min="4103" max="4105" width="0" style="130" hidden="1" customWidth="1"/>
    <col min="4106" max="4106" width="46.33203125" style="130" customWidth="1"/>
    <col min="4107" max="4107" width="24.6640625" style="130" customWidth="1"/>
    <col min="4108" max="4349" width="7.88671875" style="130"/>
    <col min="4350" max="4350" width="5.109375" style="130" bestFit="1" customWidth="1"/>
    <col min="4351" max="4351" width="32.109375" style="130" customWidth="1"/>
    <col min="4352" max="4352" width="43.109375" style="130" customWidth="1"/>
    <col min="4353" max="4353" width="15.88671875" style="130" customWidth="1"/>
    <col min="4354" max="4354" width="55.109375" style="130" customWidth="1"/>
    <col min="4355" max="4355" width="18.88671875" style="130" customWidth="1"/>
    <col min="4356" max="4356" width="13.5546875" style="130" customWidth="1"/>
    <col min="4357" max="4357" width="10.6640625" style="130" customWidth="1"/>
    <col min="4358" max="4358" width="35.88671875" style="130" customWidth="1"/>
    <col min="4359" max="4361" width="0" style="130" hidden="1" customWidth="1"/>
    <col min="4362" max="4362" width="46.33203125" style="130" customWidth="1"/>
    <col min="4363" max="4363" width="24.6640625" style="130" customWidth="1"/>
    <col min="4364" max="4605" width="7.88671875" style="130"/>
    <col min="4606" max="4606" width="5.109375" style="130" bestFit="1" customWidth="1"/>
    <col min="4607" max="4607" width="32.109375" style="130" customWidth="1"/>
    <col min="4608" max="4608" width="43.109375" style="130" customWidth="1"/>
    <col min="4609" max="4609" width="15.88671875" style="130" customWidth="1"/>
    <col min="4610" max="4610" width="55.109375" style="130" customWidth="1"/>
    <col min="4611" max="4611" width="18.88671875" style="130" customWidth="1"/>
    <col min="4612" max="4612" width="13.5546875" style="130" customWidth="1"/>
    <col min="4613" max="4613" width="10.6640625" style="130" customWidth="1"/>
    <col min="4614" max="4614" width="35.88671875" style="130" customWidth="1"/>
    <col min="4615" max="4617" width="0" style="130" hidden="1" customWidth="1"/>
    <col min="4618" max="4618" width="46.33203125" style="130" customWidth="1"/>
    <col min="4619" max="4619" width="24.6640625" style="130" customWidth="1"/>
    <col min="4620" max="4861" width="7.88671875" style="130"/>
    <col min="4862" max="4862" width="5.109375" style="130" bestFit="1" customWidth="1"/>
    <col min="4863" max="4863" width="32.109375" style="130" customWidth="1"/>
    <col min="4864" max="4864" width="43.109375" style="130" customWidth="1"/>
    <col min="4865" max="4865" width="15.88671875" style="130" customWidth="1"/>
    <col min="4866" max="4866" width="55.109375" style="130" customWidth="1"/>
    <col min="4867" max="4867" width="18.88671875" style="130" customWidth="1"/>
    <col min="4868" max="4868" width="13.5546875" style="130" customWidth="1"/>
    <col min="4869" max="4869" width="10.6640625" style="130" customWidth="1"/>
    <col min="4870" max="4870" width="35.88671875" style="130" customWidth="1"/>
    <col min="4871" max="4873" width="0" style="130" hidden="1" customWidth="1"/>
    <col min="4874" max="4874" width="46.33203125" style="130" customWidth="1"/>
    <col min="4875" max="4875" width="24.6640625" style="130" customWidth="1"/>
    <col min="4876" max="5117" width="7.88671875" style="130"/>
    <col min="5118" max="5118" width="5.109375" style="130" bestFit="1" customWidth="1"/>
    <col min="5119" max="5119" width="32.109375" style="130" customWidth="1"/>
    <col min="5120" max="5120" width="43.109375" style="130" customWidth="1"/>
    <col min="5121" max="5121" width="15.88671875" style="130" customWidth="1"/>
    <col min="5122" max="5122" width="55.109375" style="130" customWidth="1"/>
    <col min="5123" max="5123" width="18.88671875" style="130" customWidth="1"/>
    <col min="5124" max="5124" width="13.5546875" style="130" customWidth="1"/>
    <col min="5125" max="5125" width="10.6640625" style="130" customWidth="1"/>
    <col min="5126" max="5126" width="35.88671875" style="130" customWidth="1"/>
    <col min="5127" max="5129" width="0" style="130" hidden="1" customWidth="1"/>
    <col min="5130" max="5130" width="46.33203125" style="130" customWidth="1"/>
    <col min="5131" max="5131" width="24.6640625" style="130" customWidth="1"/>
    <col min="5132" max="5373" width="7.88671875" style="130"/>
    <col min="5374" max="5374" width="5.109375" style="130" bestFit="1" customWidth="1"/>
    <col min="5375" max="5375" width="32.109375" style="130" customWidth="1"/>
    <col min="5376" max="5376" width="43.109375" style="130" customWidth="1"/>
    <col min="5377" max="5377" width="15.88671875" style="130" customWidth="1"/>
    <col min="5378" max="5378" width="55.109375" style="130" customWidth="1"/>
    <col min="5379" max="5379" width="18.88671875" style="130" customWidth="1"/>
    <col min="5380" max="5380" width="13.5546875" style="130" customWidth="1"/>
    <col min="5381" max="5381" width="10.6640625" style="130" customWidth="1"/>
    <col min="5382" max="5382" width="35.88671875" style="130" customWidth="1"/>
    <col min="5383" max="5385" width="0" style="130" hidden="1" customWidth="1"/>
    <col min="5386" max="5386" width="46.33203125" style="130" customWidth="1"/>
    <col min="5387" max="5387" width="24.6640625" style="130" customWidth="1"/>
    <col min="5388" max="5629" width="7.88671875" style="130"/>
    <col min="5630" max="5630" width="5.109375" style="130" bestFit="1" customWidth="1"/>
    <col min="5631" max="5631" width="32.109375" style="130" customWidth="1"/>
    <col min="5632" max="5632" width="43.109375" style="130" customWidth="1"/>
    <col min="5633" max="5633" width="15.88671875" style="130" customWidth="1"/>
    <col min="5634" max="5634" width="55.109375" style="130" customWidth="1"/>
    <col min="5635" max="5635" width="18.88671875" style="130" customWidth="1"/>
    <col min="5636" max="5636" width="13.5546875" style="130" customWidth="1"/>
    <col min="5637" max="5637" width="10.6640625" style="130" customWidth="1"/>
    <col min="5638" max="5638" width="35.88671875" style="130" customWidth="1"/>
    <col min="5639" max="5641" width="0" style="130" hidden="1" customWidth="1"/>
    <col min="5642" max="5642" width="46.33203125" style="130" customWidth="1"/>
    <col min="5643" max="5643" width="24.6640625" style="130" customWidth="1"/>
    <col min="5644" max="5885" width="7.88671875" style="130"/>
    <col min="5886" max="5886" width="5.109375" style="130" bestFit="1" customWidth="1"/>
    <col min="5887" max="5887" width="32.109375" style="130" customWidth="1"/>
    <col min="5888" max="5888" width="43.109375" style="130" customWidth="1"/>
    <col min="5889" max="5889" width="15.88671875" style="130" customWidth="1"/>
    <col min="5890" max="5890" width="55.109375" style="130" customWidth="1"/>
    <col min="5891" max="5891" width="18.88671875" style="130" customWidth="1"/>
    <col min="5892" max="5892" width="13.5546875" style="130" customWidth="1"/>
    <col min="5893" max="5893" width="10.6640625" style="130" customWidth="1"/>
    <col min="5894" max="5894" width="35.88671875" style="130" customWidth="1"/>
    <col min="5895" max="5897" width="0" style="130" hidden="1" customWidth="1"/>
    <col min="5898" max="5898" width="46.33203125" style="130" customWidth="1"/>
    <col min="5899" max="5899" width="24.6640625" style="130" customWidth="1"/>
    <col min="5900" max="6141" width="7.88671875" style="130"/>
    <col min="6142" max="6142" width="5.109375" style="130" bestFit="1" customWidth="1"/>
    <col min="6143" max="6143" width="32.109375" style="130" customWidth="1"/>
    <col min="6144" max="6144" width="43.109375" style="130" customWidth="1"/>
    <col min="6145" max="6145" width="15.88671875" style="130" customWidth="1"/>
    <col min="6146" max="6146" width="55.109375" style="130" customWidth="1"/>
    <col min="6147" max="6147" width="18.88671875" style="130" customWidth="1"/>
    <col min="6148" max="6148" width="13.5546875" style="130" customWidth="1"/>
    <col min="6149" max="6149" width="10.6640625" style="130" customWidth="1"/>
    <col min="6150" max="6150" width="35.88671875" style="130" customWidth="1"/>
    <col min="6151" max="6153" width="0" style="130" hidden="1" customWidth="1"/>
    <col min="6154" max="6154" width="46.33203125" style="130" customWidth="1"/>
    <col min="6155" max="6155" width="24.6640625" style="130" customWidth="1"/>
    <col min="6156" max="6397" width="7.88671875" style="130"/>
    <col min="6398" max="6398" width="5.109375" style="130" bestFit="1" customWidth="1"/>
    <col min="6399" max="6399" width="32.109375" style="130" customWidth="1"/>
    <col min="6400" max="6400" width="43.109375" style="130" customWidth="1"/>
    <col min="6401" max="6401" width="15.88671875" style="130" customWidth="1"/>
    <col min="6402" max="6402" width="55.109375" style="130" customWidth="1"/>
    <col min="6403" max="6403" width="18.88671875" style="130" customWidth="1"/>
    <col min="6404" max="6404" width="13.5546875" style="130" customWidth="1"/>
    <col min="6405" max="6405" width="10.6640625" style="130" customWidth="1"/>
    <col min="6406" max="6406" width="35.88671875" style="130" customWidth="1"/>
    <col min="6407" max="6409" width="0" style="130" hidden="1" customWidth="1"/>
    <col min="6410" max="6410" width="46.33203125" style="130" customWidth="1"/>
    <col min="6411" max="6411" width="24.6640625" style="130" customWidth="1"/>
    <col min="6412" max="6653" width="7.88671875" style="130"/>
    <col min="6654" max="6654" width="5.109375" style="130" bestFit="1" customWidth="1"/>
    <col min="6655" max="6655" width="32.109375" style="130" customWidth="1"/>
    <col min="6656" max="6656" width="43.109375" style="130" customWidth="1"/>
    <col min="6657" max="6657" width="15.88671875" style="130" customWidth="1"/>
    <col min="6658" max="6658" width="55.109375" style="130" customWidth="1"/>
    <col min="6659" max="6659" width="18.88671875" style="130" customWidth="1"/>
    <col min="6660" max="6660" width="13.5546875" style="130" customWidth="1"/>
    <col min="6661" max="6661" width="10.6640625" style="130" customWidth="1"/>
    <col min="6662" max="6662" width="35.88671875" style="130" customWidth="1"/>
    <col min="6663" max="6665" width="0" style="130" hidden="1" customWidth="1"/>
    <col min="6666" max="6666" width="46.33203125" style="130" customWidth="1"/>
    <col min="6667" max="6667" width="24.6640625" style="130" customWidth="1"/>
    <col min="6668" max="6909" width="7.88671875" style="130"/>
    <col min="6910" max="6910" width="5.109375" style="130" bestFit="1" customWidth="1"/>
    <col min="6911" max="6911" width="32.109375" style="130" customWidth="1"/>
    <col min="6912" max="6912" width="43.109375" style="130" customWidth="1"/>
    <col min="6913" max="6913" width="15.88671875" style="130" customWidth="1"/>
    <col min="6914" max="6914" width="55.109375" style="130" customWidth="1"/>
    <col min="6915" max="6915" width="18.88671875" style="130" customWidth="1"/>
    <col min="6916" max="6916" width="13.5546875" style="130" customWidth="1"/>
    <col min="6917" max="6917" width="10.6640625" style="130" customWidth="1"/>
    <col min="6918" max="6918" width="35.88671875" style="130" customWidth="1"/>
    <col min="6919" max="6921" width="0" style="130" hidden="1" customWidth="1"/>
    <col min="6922" max="6922" width="46.33203125" style="130" customWidth="1"/>
    <col min="6923" max="6923" width="24.6640625" style="130" customWidth="1"/>
    <col min="6924" max="7165" width="7.88671875" style="130"/>
    <col min="7166" max="7166" width="5.109375" style="130" bestFit="1" customWidth="1"/>
    <col min="7167" max="7167" width="32.109375" style="130" customWidth="1"/>
    <col min="7168" max="7168" width="43.109375" style="130" customWidth="1"/>
    <col min="7169" max="7169" width="15.88671875" style="130" customWidth="1"/>
    <col min="7170" max="7170" width="55.109375" style="130" customWidth="1"/>
    <col min="7171" max="7171" width="18.88671875" style="130" customWidth="1"/>
    <col min="7172" max="7172" width="13.5546875" style="130" customWidth="1"/>
    <col min="7173" max="7173" width="10.6640625" style="130" customWidth="1"/>
    <col min="7174" max="7174" width="35.88671875" style="130" customWidth="1"/>
    <col min="7175" max="7177" width="0" style="130" hidden="1" customWidth="1"/>
    <col min="7178" max="7178" width="46.33203125" style="130" customWidth="1"/>
    <col min="7179" max="7179" width="24.6640625" style="130" customWidth="1"/>
    <col min="7180" max="7421" width="7.88671875" style="130"/>
    <col min="7422" max="7422" width="5.109375" style="130" bestFit="1" customWidth="1"/>
    <col min="7423" max="7423" width="32.109375" style="130" customWidth="1"/>
    <col min="7424" max="7424" width="43.109375" style="130" customWidth="1"/>
    <col min="7425" max="7425" width="15.88671875" style="130" customWidth="1"/>
    <col min="7426" max="7426" width="55.109375" style="130" customWidth="1"/>
    <col min="7427" max="7427" width="18.88671875" style="130" customWidth="1"/>
    <col min="7428" max="7428" width="13.5546875" style="130" customWidth="1"/>
    <col min="7429" max="7429" width="10.6640625" style="130" customWidth="1"/>
    <col min="7430" max="7430" width="35.88671875" style="130" customWidth="1"/>
    <col min="7431" max="7433" width="0" style="130" hidden="1" customWidth="1"/>
    <col min="7434" max="7434" width="46.33203125" style="130" customWidth="1"/>
    <col min="7435" max="7435" width="24.6640625" style="130" customWidth="1"/>
    <col min="7436" max="7677" width="7.88671875" style="130"/>
    <col min="7678" max="7678" width="5.109375" style="130" bestFit="1" customWidth="1"/>
    <col min="7679" max="7679" width="32.109375" style="130" customWidth="1"/>
    <col min="7680" max="7680" width="43.109375" style="130" customWidth="1"/>
    <col min="7681" max="7681" width="15.88671875" style="130" customWidth="1"/>
    <col min="7682" max="7682" width="55.109375" style="130" customWidth="1"/>
    <col min="7683" max="7683" width="18.88671875" style="130" customWidth="1"/>
    <col min="7684" max="7684" width="13.5546875" style="130" customWidth="1"/>
    <col min="7685" max="7685" width="10.6640625" style="130" customWidth="1"/>
    <col min="7686" max="7686" width="35.88671875" style="130" customWidth="1"/>
    <col min="7687" max="7689" width="0" style="130" hidden="1" customWidth="1"/>
    <col min="7690" max="7690" width="46.33203125" style="130" customWidth="1"/>
    <col min="7691" max="7691" width="24.6640625" style="130" customWidth="1"/>
    <col min="7692" max="7933" width="7.88671875" style="130"/>
    <col min="7934" max="7934" width="5.109375" style="130" bestFit="1" customWidth="1"/>
    <col min="7935" max="7935" width="32.109375" style="130" customWidth="1"/>
    <col min="7936" max="7936" width="43.109375" style="130" customWidth="1"/>
    <col min="7937" max="7937" width="15.88671875" style="130" customWidth="1"/>
    <col min="7938" max="7938" width="55.109375" style="130" customWidth="1"/>
    <col min="7939" max="7939" width="18.88671875" style="130" customWidth="1"/>
    <col min="7940" max="7940" width="13.5546875" style="130" customWidth="1"/>
    <col min="7941" max="7941" width="10.6640625" style="130" customWidth="1"/>
    <col min="7942" max="7942" width="35.88671875" style="130" customWidth="1"/>
    <col min="7943" max="7945" width="0" style="130" hidden="1" customWidth="1"/>
    <col min="7946" max="7946" width="46.33203125" style="130" customWidth="1"/>
    <col min="7947" max="7947" width="24.6640625" style="130" customWidth="1"/>
    <col min="7948" max="8189" width="7.88671875" style="130"/>
    <col min="8190" max="8190" width="5.109375" style="130" bestFit="1" customWidth="1"/>
    <col min="8191" max="8191" width="32.109375" style="130" customWidth="1"/>
    <col min="8192" max="8192" width="43.109375" style="130" customWidth="1"/>
    <col min="8193" max="8193" width="15.88671875" style="130" customWidth="1"/>
    <col min="8194" max="8194" width="55.109375" style="130" customWidth="1"/>
    <col min="8195" max="8195" width="18.88671875" style="130" customWidth="1"/>
    <col min="8196" max="8196" width="13.5546875" style="130" customWidth="1"/>
    <col min="8197" max="8197" width="10.6640625" style="130" customWidth="1"/>
    <col min="8198" max="8198" width="35.88671875" style="130" customWidth="1"/>
    <col min="8199" max="8201" width="0" style="130" hidden="1" customWidth="1"/>
    <col min="8202" max="8202" width="46.33203125" style="130" customWidth="1"/>
    <col min="8203" max="8203" width="24.6640625" style="130" customWidth="1"/>
    <col min="8204" max="8445" width="7.88671875" style="130"/>
    <col min="8446" max="8446" width="5.109375" style="130" bestFit="1" customWidth="1"/>
    <col min="8447" max="8447" width="32.109375" style="130" customWidth="1"/>
    <col min="8448" max="8448" width="43.109375" style="130" customWidth="1"/>
    <col min="8449" max="8449" width="15.88671875" style="130" customWidth="1"/>
    <col min="8450" max="8450" width="55.109375" style="130" customWidth="1"/>
    <col min="8451" max="8451" width="18.88671875" style="130" customWidth="1"/>
    <col min="8452" max="8452" width="13.5546875" style="130" customWidth="1"/>
    <col min="8453" max="8453" width="10.6640625" style="130" customWidth="1"/>
    <col min="8454" max="8454" width="35.88671875" style="130" customWidth="1"/>
    <col min="8455" max="8457" width="0" style="130" hidden="1" customWidth="1"/>
    <col min="8458" max="8458" width="46.33203125" style="130" customWidth="1"/>
    <col min="8459" max="8459" width="24.6640625" style="130" customWidth="1"/>
    <col min="8460" max="8701" width="7.88671875" style="130"/>
    <col min="8702" max="8702" width="5.109375" style="130" bestFit="1" customWidth="1"/>
    <col min="8703" max="8703" width="32.109375" style="130" customWidth="1"/>
    <col min="8704" max="8704" width="43.109375" style="130" customWidth="1"/>
    <col min="8705" max="8705" width="15.88671875" style="130" customWidth="1"/>
    <col min="8706" max="8706" width="55.109375" style="130" customWidth="1"/>
    <col min="8707" max="8707" width="18.88671875" style="130" customWidth="1"/>
    <col min="8708" max="8708" width="13.5546875" style="130" customWidth="1"/>
    <col min="8709" max="8709" width="10.6640625" style="130" customWidth="1"/>
    <col min="8710" max="8710" width="35.88671875" style="130" customWidth="1"/>
    <col min="8711" max="8713" width="0" style="130" hidden="1" customWidth="1"/>
    <col min="8714" max="8714" width="46.33203125" style="130" customWidth="1"/>
    <col min="8715" max="8715" width="24.6640625" style="130" customWidth="1"/>
    <col min="8716" max="8957" width="7.88671875" style="130"/>
    <col min="8958" max="8958" width="5.109375" style="130" bestFit="1" customWidth="1"/>
    <col min="8959" max="8959" width="32.109375" style="130" customWidth="1"/>
    <col min="8960" max="8960" width="43.109375" style="130" customWidth="1"/>
    <col min="8961" max="8961" width="15.88671875" style="130" customWidth="1"/>
    <col min="8962" max="8962" width="55.109375" style="130" customWidth="1"/>
    <col min="8963" max="8963" width="18.88671875" style="130" customWidth="1"/>
    <col min="8964" max="8964" width="13.5546875" style="130" customWidth="1"/>
    <col min="8965" max="8965" width="10.6640625" style="130" customWidth="1"/>
    <col min="8966" max="8966" width="35.88671875" style="130" customWidth="1"/>
    <col min="8967" max="8969" width="0" style="130" hidden="1" customWidth="1"/>
    <col min="8970" max="8970" width="46.33203125" style="130" customWidth="1"/>
    <col min="8971" max="8971" width="24.6640625" style="130" customWidth="1"/>
    <col min="8972" max="9213" width="7.88671875" style="130"/>
    <col min="9214" max="9214" width="5.109375" style="130" bestFit="1" customWidth="1"/>
    <col min="9215" max="9215" width="32.109375" style="130" customWidth="1"/>
    <col min="9216" max="9216" width="43.109375" style="130" customWidth="1"/>
    <col min="9217" max="9217" width="15.88671875" style="130" customWidth="1"/>
    <col min="9218" max="9218" width="55.109375" style="130" customWidth="1"/>
    <col min="9219" max="9219" width="18.88671875" style="130" customWidth="1"/>
    <col min="9220" max="9220" width="13.5546875" style="130" customWidth="1"/>
    <col min="9221" max="9221" width="10.6640625" style="130" customWidth="1"/>
    <col min="9222" max="9222" width="35.88671875" style="130" customWidth="1"/>
    <col min="9223" max="9225" width="0" style="130" hidden="1" customWidth="1"/>
    <col min="9226" max="9226" width="46.33203125" style="130" customWidth="1"/>
    <col min="9227" max="9227" width="24.6640625" style="130" customWidth="1"/>
    <col min="9228" max="9469" width="7.88671875" style="130"/>
    <col min="9470" max="9470" width="5.109375" style="130" bestFit="1" customWidth="1"/>
    <col min="9471" max="9471" width="32.109375" style="130" customWidth="1"/>
    <col min="9472" max="9472" width="43.109375" style="130" customWidth="1"/>
    <col min="9473" max="9473" width="15.88671875" style="130" customWidth="1"/>
    <col min="9474" max="9474" width="55.109375" style="130" customWidth="1"/>
    <col min="9475" max="9475" width="18.88671875" style="130" customWidth="1"/>
    <col min="9476" max="9476" width="13.5546875" style="130" customWidth="1"/>
    <col min="9477" max="9477" width="10.6640625" style="130" customWidth="1"/>
    <col min="9478" max="9478" width="35.88671875" style="130" customWidth="1"/>
    <col min="9479" max="9481" width="0" style="130" hidden="1" customWidth="1"/>
    <col min="9482" max="9482" width="46.33203125" style="130" customWidth="1"/>
    <col min="9483" max="9483" width="24.6640625" style="130" customWidth="1"/>
    <col min="9484" max="9725" width="7.88671875" style="130"/>
    <col min="9726" max="9726" width="5.109375" style="130" bestFit="1" customWidth="1"/>
    <col min="9727" max="9727" width="32.109375" style="130" customWidth="1"/>
    <col min="9728" max="9728" width="43.109375" style="130" customWidth="1"/>
    <col min="9729" max="9729" width="15.88671875" style="130" customWidth="1"/>
    <col min="9730" max="9730" width="55.109375" style="130" customWidth="1"/>
    <col min="9731" max="9731" width="18.88671875" style="130" customWidth="1"/>
    <col min="9732" max="9732" width="13.5546875" style="130" customWidth="1"/>
    <col min="9733" max="9733" width="10.6640625" style="130" customWidth="1"/>
    <col min="9734" max="9734" width="35.88671875" style="130" customWidth="1"/>
    <col min="9735" max="9737" width="0" style="130" hidden="1" customWidth="1"/>
    <col min="9738" max="9738" width="46.33203125" style="130" customWidth="1"/>
    <col min="9739" max="9739" width="24.6640625" style="130" customWidth="1"/>
    <col min="9740" max="9981" width="7.88671875" style="130"/>
    <col min="9982" max="9982" width="5.109375" style="130" bestFit="1" customWidth="1"/>
    <col min="9983" max="9983" width="32.109375" style="130" customWidth="1"/>
    <col min="9984" max="9984" width="43.109375" style="130" customWidth="1"/>
    <col min="9985" max="9985" width="15.88671875" style="130" customWidth="1"/>
    <col min="9986" max="9986" width="55.109375" style="130" customWidth="1"/>
    <col min="9987" max="9987" width="18.88671875" style="130" customWidth="1"/>
    <col min="9988" max="9988" width="13.5546875" style="130" customWidth="1"/>
    <col min="9989" max="9989" width="10.6640625" style="130" customWidth="1"/>
    <col min="9990" max="9990" width="35.88671875" style="130" customWidth="1"/>
    <col min="9991" max="9993" width="0" style="130" hidden="1" customWidth="1"/>
    <col min="9994" max="9994" width="46.33203125" style="130" customWidth="1"/>
    <col min="9995" max="9995" width="24.6640625" style="130" customWidth="1"/>
    <col min="9996" max="10237" width="7.88671875" style="130"/>
    <col min="10238" max="10238" width="5.109375" style="130" bestFit="1" customWidth="1"/>
    <col min="10239" max="10239" width="32.109375" style="130" customWidth="1"/>
    <col min="10240" max="10240" width="43.109375" style="130" customWidth="1"/>
    <col min="10241" max="10241" width="15.88671875" style="130" customWidth="1"/>
    <col min="10242" max="10242" width="55.109375" style="130" customWidth="1"/>
    <col min="10243" max="10243" width="18.88671875" style="130" customWidth="1"/>
    <col min="10244" max="10244" width="13.5546875" style="130" customWidth="1"/>
    <col min="10245" max="10245" width="10.6640625" style="130" customWidth="1"/>
    <col min="10246" max="10246" width="35.88671875" style="130" customWidth="1"/>
    <col min="10247" max="10249" width="0" style="130" hidden="1" customWidth="1"/>
    <col min="10250" max="10250" width="46.33203125" style="130" customWidth="1"/>
    <col min="10251" max="10251" width="24.6640625" style="130" customWidth="1"/>
    <col min="10252" max="10493" width="7.88671875" style="130"/>
    <col min="10494" max="10494" width="5.109375" style="130" bestFit="1" customWidth="1"/>
    <col min="10495" max="10495" width="32.109375" style="130" customWidth="1"/>
    <col min="10496" max="10496" width="43.109375" style="130" customWidth="1"/>
    <col min="10497" max="10497" width="15.88671875" style="130" customWidth="1"/>
    <col min="10498" max="10498" width="55.109375" style="130" customWidth="1"/>
    <col min="10499" max="10499" width="18.88671875" style="130" customWidth="1"/>
    <col min="10500" max="10500" width="13.5546875" style="130" customWidth="1"/>
    <col min="10501" max="10501" width="10.6640625" style="130" customWidth="1"/>
    <col min="10502" max="10502" width="35.88671875" style="130" customWidth="1"/>
    <col min="10503" max="10505" width="0" style="130" hidden="1" customWidth="1"/>
    <col min="10506" max="10506" width="46.33203125" style="130" customWidth="1"/>
    <col min="10507" max="10507" width="24.6640625" style="130" customWidth="1"/>
    <col min="10508" max="10749" width="7.88671875" style="130"/>
    <col min="10750" max="10750" width="5.109375" style="130" bestFit="1" customWidth="1"/>
    <col min="10751" max="10751" width="32.109375" style="130" customWidth="1"/>
    <col min="10752" max="10752" width="43.109375" style="130" customWidth="1"/>
    <col min="10753" max="10753" width="15.88671875" style="130" customWidth="1"/>
    <col min="10754" max="10754" width="55.109375" style="130" customWidth="1"/>
    <col min="10755" max="10755" width="18.88671875" style="130" customWidth="1"/>
    <col min="10756" max="10756" width="13.5546875" style="130" customWidth="1"/>
    <col min="10757" max="10757" width="10.6640625" style="130" customWidth="1"/>
    <col min="10758" max="10758" width="35.88671875" style="130" customWidth="1"/>
    <col min="10759" max="10761" width="0" style="130" hidden="1" customWidth="1"/>
    <col min="10762" max="10762" width="46.33203125" style="130" customWidth="1"/>
    <col min="10763" max="10763" width="24.6640625" style="130" customWidth="1"/>
    <col min="10764" max="11005" width="7.88671875" style="130"/>
    <col min="11006" max="11006" width="5.109375" style="130" bestFit="1" customWidth="1"/>
    <col min="11007" max="11007" width="32.109375" style="130" customWidth="1"/>
    <col min="11008" max="11008" width="43.109375" style="130" customWidth="1"/>
    <col min="11009" max="11009" width="15.88671875" style="130" customWidth="1"/>
    <col min="11010" max="11010" width="55.109375" style="130" customWidth="1"/>
    <col min="11011" max="11011" width="18.88671875" style="130" customWidth="1"/>
    <col min="11012" max="11012" width="13.5546875" style="130" customWidth="1"/>
    <col min="11013" max="11013" width="10.6640625" style="130" customWidth="1"/>
    <col min="11014" max="11014" width="35.88671875" style="130" customWidth="1"/>
    <col min="11015" max="11017" width="0" style="130" hidden="1" customWidth="1"/>
    <col min="11018" max="11018" width="46.33203125" style="130" customWidth="1"/>
    <col min="11019" max="11019" width="24.6640625" style="130" customWidth="1"/>
    <col min="11020" max="11261" width="7.88671875" style="130"/>
    <col min="11262" max="11262" width="5.109375" style="130" bestFit="1" customWidth="1"/>
    <col min="11263" max="11263" width="32.109375" style="130" customWidth="1"/>
    <col min="11264" max="11264" width="43.109375" style="130" customWidth="1"/>
    <col min="11265" max="11265" width="15.88671875" style="130" customWidth="1"/>
    <col min="11266" max="11266" width="55.109375" style="130" customWidth="1"/>
    <col min="11267" max="11267" width="18.88671875" style="130" customWidth="1"/>
    <col min="11268" max="11268" width="13.5546875" style="130" customWidth="1"/>
    <col min="11269" max="11269" width="10.6640625" style="130" customWidth="1"/>
    <col min="11270" max="11270" width="35.88671875" style="130" customWidth="1"/>
    <col min="11271" max="11273" width="0" style="130" hidden="1" customWidth="1"/>
    <col min="11274" max="11274" width="46.33203125" style="130" customWidth="1"/>
    <col min="11275" max="11275" width="24.6640625" style="130" customWidth="1"/>
    <col min="11276" max="11517" width="7.88671875" style="130"/>
    <col min="11518" max="11518" width="5.109375" style="130" bestFit="1" customWidth="1"/>
    <col min="11519" max="11519" width="32.109375" style="130" customWidth="1"/>
    <col min="11520" max="11520" width="43.109375" style="130" customWidth="1"/>
    <col min="11521" max="11521" width="15.88671875" style="130" customWidth="1"/>
    <col min="11522" max="11522" width="55.109375" style="130" customWidth="1"/>
    <col min="11523" max="11523" width="18.88671875" style="130" customWidth="1"/>
    <col min="11524" max="11524" width="13.5546875" style="130" customWidth="1"/>
    <col min="11525" max="11525" width="10.6640625" style="130" customWidth="1"/>
    <col min="11526" max="11526" width="35.88671875" style="130" customWidth="1"/>
    <col min="11527" max="11529" width="0" style="130" hidden="1" customWidth="1"/>
    <col min="11530" max="11530" width="46.33203125" style="130" customWidth="1"/>
    <col min="11531" max="11531" width="24.6640625" style="130" customWidth="1"/>
    <col min="11532" max="11773" width="7.88671875" style="130"/>
    <col min="11774" max="11774" width="5.109375" style="130" bestFit="1" customWidth="1"/>
    <col min="11775" max="11775" width="32.109375" style="130" customWidth="1"/>
    <col min="11776" max="11776" width="43.109375" style="130" customWidth="1"/>
    <col min="11777" max="11777" width="15.88671875" style="130" customWidth="1"/>
    <col min="11778" max="11778" width="55.109375" style="130" customWidth="1"/>
    <col min="11779" max="11779" width="18.88671875" style="130" customWidth="1"/>
    <col min="11780" max="11780" width="13.5546875" style="130" customWidth="1"/>
    <col min="11781" max="11781" width="10.6640625" style="130" customWidth="1"/>
    <col min="11782" max="11782" width="35.88671875" style="130" customWidth="1"/>
    <col min="11783" max="11785" width="0" style="130" hidden="1" customWidth="1"/>
    <col min="11786" max="11786" width="46.33203125" style="130" customWidth="1"/>
    <col min="11787" max="11787" width="24.6640625" style="130" customWidth="1"/>
    <col min="11788" max="12029" width="7.88671875" style="130"/>
    <col min="12030" max="12030" width="5.109375" style="130" bestFit="1" customWidth="1"/>
    <col min="12031" max="12031" width="32.109375" style="130" customWidth="1"/>
    <col min="12032" max="12032" width="43.109375" style="130" customWidth="1"/>
    <col min="12033" max="12033" width="15.88671875" style="130" customWidth="1"/>
    <col min="12034" max="12034" width="55.109375" style="130" customWidth="1"/>
    <col min="12035" max="12035" width="18.88671875" style="130" customWidth="1"/>
    <col min="12036" max="12036" width="13.5546875" style="130" customWidth="1"/>
    <col min="12037" max="12037" width="10.6640625" style="130" customWidth="1"/>
    <col min="12038" max="12038" width="35.88671875" style="130" customWidth="1"/>
    <col min="12039" max="12041" width="0" style="130" hidden="1" customWidth="1"/>
    <col min="12042" max="12042" width="46.33203125" style="130" customWidth="1"/>
    <col min="12043" max="12043" width="24.6640625" style="130" customWidth="1"/>
    <col min="12044" max="12285" width="7.88671875" style="130"/>
    <col min="12286" max="12286" width="5.109375" style="130" bestFit="1" customWidth="1"/>
    <col min="12287" max="12287" width="32.109375" style="130" customWidth="1"/>
    <col min="12288" max="12288" width="43.109375" style="130" customWidth="1"/>
    <col min="12289" max="12289" width="15.88671875" style="130" customWidth="1"/>
    <col min="12290" max="12290" width="55.109375" style="130" customWidth="1"/>
    <col min="12291" max="12291" width="18.88671875" style="130" customWidth="1"/>
    <col min="12292" max="12292" width="13.5546875" style="130" customWidth="1"/>
    <col min="12293" max="12293" width="10.6640625" style="130" customWidth="1"/>
    <col min="12294" max="12294" width="35.88671875" style="130" customWidth="1"/>
    <col min="12295" max="12297" width="0" style="130" hidden="1" customWidth="1"/>
    <col min="12298" max="12298" width="46.33203125" style="130" customWidth="1"/>
    <col min="12299" max="12299" width="24.6640625" style="130" customWidth="1"/>
    <col min="12300" max="12541" width="7.88671875" style="130"/>
    <col min="12542" max="12542" width="5.109375" style="130" bestFit="1" customWidth="1"/>
    <col min="12543" max="12543" width="32.109375" style="130" customWidth="1"/>
    <col min="12544" max="12544" width="43.109375" style="130" customWidth="1"/>
    <col min="12545" max="12545" width="15.88671875" style="130" customWidth="1"/>
    <col min="12546" max="12546" width="55.109375" style="130" customWidth="1"/>
    <col min="12547" max="12547" width="18.88671875" style="130" customWidth="1"/>
    <col min="12548" max="12548" width="13.5546875" style="130" customWidth="1"/>
    <col min="12549" max="12549" width="10.6640625" style="130" customWidth="1"/>
    <col min="12550" max="12550" width="35.88671875" style="130" customWidth="1"/>
    <col min="12551" max="12553" width="0" style="130" hidden="1" customWidth="1"/>
    <col min="12554" max="12554" width="46.33203125" style="130" customWidth="1"/>
    <col min="12555" max="12555" width="24.6640625" style="130" customWidth="1"/>
    <col min="12556" max="12797" width="7.88671875" style="130"/>
    <col min="12798" max="12798" width="5.109375" style="130" bestFit="1" customWidth="1"/>
    <col min="12799" max="12799" width="32.109375" style="130" customWidth="1"/>
    <col min="12800" max="12800" width="43.109375" style="130" customWidth="1"/>
    <col min="12801" max="12801" width="15.88671875" style="130" customWidth="1"/>
    <col min="12802" max="12802" width="55.109375" style="130" customWidth="1"/>
    <col min="12803" max="12803" width="18.88671875" style="130" customWidth="1"/>
    <col min="12804" max="12804" width="13.5546875" style="130" customWidth="1"/>
    <col min="12805" max="12805" width="10.6640625" style="130" customWidth="1"/>
    <col min="12806" max="12806" width="35.88671875" style="130" customWidth="1"/>
    <col min="12807" max="12809" width="0" style="130" hidden="1" customWidth="1"/>
    <col min="12810" max="12810" width="46.33203125" style="130" customWidth="1"/>
    <col min="12811" max="12811" width="24.6640625" style="130" customWidth="1"/>
    <col min="12812" max="13053" width="7.88671875" style="130"/>
    <col min="13054" max="13054" width="5.109375" style="130" bestFit="1" customWidth="1"/>
    <col min="13055" max="13055" width="32.109375" style="130" customWidth="1"/>
    <col min="13056" max="13056" width="43.109375" style="130" customWidth="1"/>
    <col min="13057" max="13057" width="15.88671875" style="130" customWidth="1"/>
    <col min="13058" max="13058" width="55.109375" style="130" customWidth="1"/>
    <col min="13059" max="13059" width="18.88671875" style="130" customWidth="1"/>
    <col min="13060" max="13060" width="13.5546875" style="130" customWidth="1"/>
    <col min="13061" max="13061" width="10.6640625" style="130" customWidth="1"/>
    <col min="13062" max="13062" width="35.88671875" style="130" customWidth="1"/>
    <col min="13063" max="13065" width="0" style="130" hidden="1" customWidth="1"/>
    <col min="13066" max="13066" width="46.33203125" style="130" customWidth="1"/>
    <col min="13067" max="13067" width="24.6640625" style="130" customWidth="1"/>
    <col min="13068" max="13309" width="7.88671875" style="130"/>
    <col min="13310" max="13310" width="5.109375" style="130" bestFit="1" customWidth="1"/>
    <col min="13311" max="13311" width="32.109375" style="130" customWidth="1"/>
    <col min="13312" max="13312" width="43.109375" style="130" customWidth="1"/>
    <col min="13313" max="13313" width="15.88671875" style="130" customWidth="1"/>
    <col min="13314" max="13314" width="55.109375" style="130" customWidth="1"/>
    <col min="13315" max="13315" width="18.88671875" style="130" customWidth="1"/>
    <col min="13316" max="13316" width="13.5546875" style="130" customWidth="1"/>
    <col min="13317" max="13317" width="10.6640625" style="130" customWidth="1"/>
    <col min="13318" max="13318" width="35.88671875" style="130" customWidth="1"/>
    <col min="13319" max="13321" width="0" style="130" hidden="1" customWidth="1"/>
    <col min="13322" max="13322" width="46.33203125" style="130" customWidth="1"/>
    <col min="13323" max="13323" width="24.6640625" style="130" customWidth="1"/>
    <col min="13324" max="13565" width="7.88671875" style="130"/>
    <col min="13566" max="13566" width="5.109375" style="130" bestFit="1" customWidth="1"/>
    <col min="13567" max="13567" width="32.109375" style="130" customWidth="1"/>
    <col min="13568" max="13568" width="43.109375" style="130" customWidth="1"/>
    <col min="13569" max="13569" width="15.88671875" style="130" customWidth="1"/>
    <col min="13570" max="13570" width="55.109375" style="130" customWidth="1"/>
    <col min="13571" max="13571" width="18.88671875" style="130" customWidth="1"/>
    <col min="13572" max="13572" width="13.5546875" style="130" customWidth="1"/>
    <col min="13573" max="13573" width="10.6640625" style="130" customWidth="1"/>
    <col min="13574" max="13574" width="35.88671875" style="130" customWidth="1"/>
    <col min="13575" max="13577" width="0" style="130" hidden="1" customWidth="1"/>
    <col min="13578" max="13578" width="46.33203125" style="130" customWidth="1"/>
    <col min="13579" max="13579" width="24.6640625" style="130" customWidth="1"/>
    <col min="13580" max="13821" width="7.88671875" style="130"/>
    <col min="13822" max="13822" width="5.109375" style="130" bestFit="1" customWidth="1"/>
    <col min="13823" max="13823" width="32.109375" style="130" customWidth="1"/>
    <col min="13824" max="13824" width="43.109375" style="130" customWidth="1"/>
    <col min="13825" max="13825" width="15.88671875" style="130" customWidth="1"/>
    <col min="13826" max="13826" width="55.109375" style="130" customWidth="1"/>
    <col min="13827" max="13827" width="18.88671875" style="130" customWidth="1"/>
    <col min="13828" max="13828" width="13.5546875" style="130" customWidth="1"/>
    <col min="13829" max="13829" width="10.6640625" style="130" customWidth="1"/>
    <col min="13830" max="13830" width="35.88671875" style="130" customWidth="1"/>
    <col min="13831" max="13833" width="0" style="130" hidden="1" customWidth="1"/>
    <col min="13834" max="13834" width="46.33203125" style="130" customWidth="1"/>
    <col min="13835" max="13835" width="24.6640625" style="130" customWidth="1"/>
    <col min="13836" max="14077" width="7.88671875" style="130"/>
    <col min="14078" max="14078" width="5.109375" style="130" bestFit="1" customWidth="1"/>
    <col min="14079" max="14079" width="32.109375" style="130" customWidth="1"/>
    <col min="14080" max="14080" width="43.109375" style="130" customWidth="1"/>
    <col min="14081" max="14081" width="15.88671875" style="130" customWidth="1"/>
    <col min="14082" max="14082" width="55.109375" style="130" customWidth="1"/>
    <col min="14083" max="14083" width="18.88671875" style="130" customWidth="1"/>
    <col min="14084" max="14084" width="13.5546875" style="130" customWidth="1"/>
    <col min="14085" max="14085" width="10.6640625" style="130" customWidth="1"/>
    <col min="14086" max="14086" width="35.88671875" style="130" customWidth="1"/>
    <col min="14087" max="14089" width="0" style="130" hidden="1" customWidth="1"/>
    <col min="14090" max="14090" width="46.33203125" style="130" customWidth="1"/>
    <col min="14091" max="14091" width="24.6640625" style="130" customWidth="1"/>
    <col min="14092" max="14333" width="7.88671875" style="130"/>
    <col min="14334" max="14334" width="5.109375" style="130" bestFit="1" customWidth="1"/>
    <col min="14335" max="14335" width="32.109375" style="130" customWidth="1"/>
    <col min="14336" max="14336" width="43.109375" style="130" customWidth="1"/>
    <col min="14337" max="14337" width="15.88671875" style="130" customWidth="1"/>
    <col min="14338" max="14338" width="55.109375" style="130" customWidth="1"/>
    <col min="14339" max="14339" width="18.88671875" style="130" customWidth="1"/>
    <col min="14340" max="14340" width="13.5546875" style="130" customWidth="1"/>
    <col min="14341" max="14341" width="10.6640625" style="130" customWidth="1"/>
    <col min="14342" max="14342" width="35.88671875" style="130" customWidth="1"/>
    <col min="14343" max="14345" width="0" style="130" hidden="1" customWidth="1"/>
    <col min="14346" max="14346" width="46.33203125" style="130" customWidth="1"/>
    <col min="14347" max="14347" width="24.6640625" style="130" customWidth="1"/>
    <col min="14348" max="14589" width="7.88671875" style="130"/>
    <col min="14590" max="14590" width="5.109375" style="130" bestFit="1" customWidth="1"/>
    <col min="14591" max="14591" width="32.109375" style="130" customWidth="1"/>
    <col min="14592" max="14592" width="43.109375" style="130" customWidth="1"/>
    <col min="14593" max="14593" width="15.88671875" style="130" customWidth="1"/>
    <col min="14594" max="14594" width="55.109375" style="130" customWidth="1"/>
    <col min="14595" max="14595" width="18.88671875" style="130" customWidth="1"/>
    <col min="14596" max="14596" width="13.5546875" style="130" customWidth="1"/>
    <col min="14597" max="14597" width="10.6640625" style="130" customWidth="1"/>
    <col min="14598" max="14598" width="35.88671875" style="130" customWidth="1"/>
    <col min="14599" max="14601" width="0" style="130" hidden="1" customWidth="1"/>
    <col min="14602" max="14602" width="46.33203125" style="130" customWidth="1"/>
    <col min="14603" max="14603" width="24.6640625" style="130" customWidth="1"/>
    <col min="14604" max="14845" width="7.88671875" style="130"/>
    <col min="14846" max="14846" width="5.109375" style="130" bestFit="1" customWidth="1"/>
    <col min="14847" max="14847" width="32.109375" style="130" customWidth="1"/>
    <col min="14848" max="14848" width="43.109375" style="130" customWidth="1"/>
    <col min="14849" max="14849" width="15.88671875" style="130" customWidth="1"/>
    <col min="14850" max="14850" width="55.109375" style="130" customWidth="1"/>
    <col min="14851" max="14851" width="18.88671875" style="130" customWidth="1"/>
    <col min="14852" max="14852" width="13.5546875" style="130" customWidth="1"/>
    <col min="14853" max="14853" width="10.6640625" style="130" customWidth="1"/>
    <col min="14854" max="14854" width="35.88671875" style="130" customWidth="1"/>
    <col min="14855" max="14857" width="0" style="130" hidden="1" customWidth="1"/>
    <col min="14858" max="14858" width="46.33203125" style="130" customWidth="1"/>
    <col min="14859" max="14859" width="24.6640625" style="130" customWidth="1"/>
    <col min="14860" max="15101" width="7.88671875" style="130"/>
    <col min="15102" max="15102" width="5.109375" style="130" bestFit="1" customWidth="1"/>
    <col min="15103" max="15103" width="32.109375" style="130" customWidth="1"/>
    <col min="15104" max="15104" width="43.109375" style="130" customWidth="1"/>
    <col min="15105" max="15105" width="15.88671875" style="130" customWidth="1"/>
    <col min="15106" max="15106" width="55.109375" style="130" customWidth="1"/>
    <col min="15107" max="15107" width="18.88671875" style="130" customWidth="1"/>
    <col min="15108" max="15108" width="13.5546875" style="130" customWidth="1"/>
    <col min="15109" max="15109" width="10.6640625" style="130" customWidth="1"/>
    <col min="15110" max="15110" width="35.88671875" style="130" customWidth="1"/>
    <col min="15111" max="15113" width="0" style="130" hidden="1" customWidth="1"/>
    <col min="15114" max="15114" width="46.33203125" style="130" customWidth="1"/>
    <col min="15115" max="15115" width="24.6640625" style="130" customWidth="1"/>
    <col min="15116" max="15357" width="7.88671875" style="130"/>
    <col min="15358" max="15358" width="5.109375" style="130" bestFit="1" customWidth="1"/>
    <col min="15359" max="15359" width="32.109375" style="130" customWidth="1"/>
    <col min="15360" max="15360" width="43.109375" style="130" customWidth="1"/>
    <col min="15361" max="15361" width="15.88671875" style="130" customWidth="1"/>
    <col min="15362" max="15362" width="55.109375" style="130" customWidth="1"/>
    <col min="15363" max="15363" width="18.88671875" style="130" customWidth="1"/>
    <col min="15364" max="15364" width="13.5546875" style="130" customWidth="1"/>
    <col min="15365" max="15365" width="10.6640625" style="130" customWidth="1"/>
    <col min="15366" max="15366" width="35.88671875" style="130" customWidth="1"/>
    <col min="15367" max="15369" width="0" style="130" hidden="1" customWidth="1"/>
    <col min="15370" max="15370" width="46.33203125" style="130" customWidth="1"/>
    <col min="15371" max="15371" width="24.6640625" style="130" customWidth="1"/>
    <col min="15372" max="15613" width="7.88671875" style="130"/>
    <col min="15614" max="15614" width="5.109375" style="130" bestFit="1" customWidth="1"/>
    <col min="15615" max="15615" width="32.109375" style="130" customWidth="1"/>
    <col min="15616" max="15616" width="43.109375" style="130" customWidth="1"/>
    <col min="15617" max="15617" width="15.88671875" style="130" customWidth="1"/>
    <col min="15618" max="15618" width="55.109375" style="130" customWidth="1"/>
    <col min="15619" max="15619" width="18.88671875" style="130" customWidth="1"/>
    <col min="15620" max="15620" width="13.5546875" style="130" customWidth="1"/>
    <col min="15621" max="15621" width="10.6640625" style="130" customWidth="1"/>
    <col min="15622" max="15622" width="35.88671875" style="130" customWidth="1"/>
    <col min="15623" max="15625" width="0" style="130" hidden="1" customWidth="1"/>
    <col min="15626" max="15626" width="46.33203125" style="130" customWidth="1"/>
    <col min="15627" max="15627" width="24.6640625" style="130" customWidth="1"/>
    <col min="15628" max="15869" width="7.88671875" style="130"/>
    <col min="15870" max="15870" width="5.109375" style="130" bestFit="1" customWidth="1"/>
    <col min="15871" max="15871" width="32.109375" style="130" customWidth="1"/>
    <col min="15872" max="15872" width="43.109375" style="130" customWidth="1"/>
    <col min="15873" max="15873" width="15.88671875" style="130" customWidth="1"/>
    <col min="15874" max="15874" width="55.109375" style="130" customWidth="1"/>
    <col min="15875" max="15875" width="18.88671875" style="130" customWidth="1"/>
    <col min="15876" max="15876" width="13.5546875" style="130" customWidth="1"/>
    <col min="15877" max="15877" width="10.6640625" style="130" customWidth="1"/>
    <col min="15878" max="15878" width="35.88671875" style="130" customWidth="1"/>
    <col min="15879" max="15881" width="0" style="130" hidden="1" customWidth="1"/>
    <col min="15882" max="15882" width="46.33203125" style="130" customWidth="1"/>
    <col min="15883" max="15883" width="24.6640625" style="130" customWidth="1"/>
    <col min="15884" max="16125" width="7.88671875" style="130"/>
    <col min="16126" max="16126" width="5.109375" style="130" bestFit="1" customWidth="1"/>
    <col min="16127" max="16127" width="32.109375" style="130" customWidth="1"/>
    <col min="16128" max="16128" width="43.109375" style="130" customWidth="1"/>
    <col min="16129" max="16129" width="15.88671875" style="130" customWidth="1"/>
    <col min="16130" max="16130" width="55.109375" style="130" customWidth="1"/>
    <col min="16131" max="16131" width="18.88671875" style="130" customWidth="1"/>
    <col min="16132" max="16132" width="13.5546875" style="130" customWidth="1"/>
    <col min="16133" max="16133" width="10.6640625" style="130" customWidth="1"/>
    <col min="16134" max="16134" width="35.88671875" style="130" customWidth="1"/>
    <col min="16135" max="16137" width="0" style="130" hidden="1" customWidth="1"/>
    <col min="16138" max="16138" width="46.33203125" style="130" customWidth="1"/>
    <col min="16139" max="16139" width="24.6640625" style="130" customWidth="1"/>
    <col min="16140" max="16384" width="7.88671875" style="130"/>
  </cols>
  <sheetData>
    <row r="1" spans="1:11" ht="24.75" customHeight="1" x14ac:dyDescent="0.3">
      <c r="A1" s="317"/>
      <c r="B1" s="319"/>
      <c r="C1" s="320"/>
      <c r="D1" s="1" t="s">
        <v>40</v>
      </c>
      <c r="E1" s="2">
        <f>'Profil Dostawcy'!C7</f>
        <v>0</v>
      </c>
      <c r="F1" s="325" t="s">
        <v>41</v>
      </c>
      <c r="G1" s="326"/>
      <c r="H1" s="326"/>
      <c r="I1" s="326"/>
      <c r="J1" s="326"/>
      <c r="K1" s="124"/>
    </row>
    <row r="2" spans="1:11" ht="45" customHeight="1" x14ac:dyDescent="0.3">
      <c r="A2" s="317"/>
      <c r="B2" s="321"/>
      <c r="C2" s="322"/>
      <c r="D2" s="4" t="s">
        <v>42</v>
      </c>
      <c r="F2" s="327"/>
      <c r="G2" s="326"/>
      <c r="H2" s="326"/>
      <c r="I2" s="326"/>
      <c r="J2" s="326"/>
      <c r="K2" s="330" t="s">
        <v>272</v>
      </c>
    </row>
    <row r="3" spans="1:11" ht="25.5" customHeight="1" x14ac:dyDescent="0.3">
      <c r="A3" s="317"/>
      <c r="B3" s="321"/>
      <c r="C3" s="322"/>
      <c r="D3" s="5" t="s">
        <v>43</v>
      </c>
      <c r="F3" s="327"/>
      <c r="G3" s="326"/>
      <c r="H3" s="326"/>
      <c r="I3" s="326"/>
      <c r="J3" s="326"/>
      <c r="K3" s="331"/>
    </row>
    <row r="4" spans="1:11" ht="27.75" customHeight="1" x14ac:dyDescent="0.3">
      <c r="A4" s="318"/>
      <c r="B4" s="323"/>
      <c r="C4" s="324"/>
      <c r="D4" s="6" t="s">
        <v>44</v>
      </c>
      <c r="E4" s="131"/>
      <c r="F4" s="328"/>
      <c r="G4" s="329"/>
      <c r="H4" s="329"/>
      <c r="I4" s="329"/>
      <c r="J4" s="329"/>
      <c r="K4" s="132"/>
    </row>
    <row r="5" spans="1:11" s="15" customFormat="1" ht="75.75" customHeight="1" x14ac:dyDescent="0.3">
      <c r="A5" s="133" t="s">
        <v>45</v>
      </c>
      <c r="B5" s="134" t="s">
        <v>46</v>
      </c>
      <c r="C5" s="135" t="s">
        <v>47</v>
      </c>
      <c r="D5" s="134" t="s">
        <v>48</v>
      </c>
      <c r="E5" s="134" t="s">
        <v>49</v>
      </c>
      <c r="F5" s="134" t="s">
        <v>50</v>
      </c>
      <c r="G5" s="136" t="s">
        <v>51</v>
      </c>
      <c r="H5" s="137" t="s">
        <v>52</v>
      </c>
      <c r="I5" s="138" t="s">
        <v>53</v>
      </c>
      <c r="J5" s="139" t="s">
        <v>54</v>
      </c>
      <c r="K5" s="139" t="s">
        <v>55</v>
      </c>
    </row>
    <row r="6" spans="1:11" s="15" customFormat="1" ht="44.25" customHeight="1" thickBot="1" x14ac:dyDescent="0.35">
      <c r="A6" s="140"/>
      <c r="B6" s="332" t="s">
        <v>252</v>
      </c>
      <c r="C6" s="333"/>
      <c r="D6" s="334" t="s">
        <v>57</v>
      </c>
      <c r="E6" s="335"/>
      <c r="F6" s="335"/>
      <c r="G6" s="335"/>
      <c r="H6" s="335"/>
      <c r="I6" s="335"/>
      <c r="J6" s="335"/>
      <c r="K6" s="336"/>
    </row>
    <row r="7" spans="1:11" ht="56.25" customHeight="1" thickBot="1" x14ac:dyDescent="0.35">
      <c r="A7" s="1">
        <v>1</v>
      </c>
      <c r="B7" s="141" t="s">
        <v>275</v>
      </c>
      <c r="C7" s="18" t="s">
        <v>276</v>
      </c>
      <c r="D7" s="142"/>
      <c r="G7" s="143"/>
      <c r="H7" s="144" t="str">
        <f t="shared" ref="H7:H32" si="0">IF(G7="NA","",IF(G7&gt;2,"Low",IF(G7&gt;1,"Med","High")))</f>
        <v>High</v>
      </c>
      <c r="I7" s="145"/>
      <c r="J7" s="145"/>
      <c r="K7" s="145"/>
    </row>
    <row r="8" spans="1:11" ht="27" thickBot="1" x14ac:dyDescent="0.35">
      <c r="A8" s="1">
        <v>2</v>
      </c>
      <c r="B8" s="17" t="s">
        <v>277</v>
      </c>
      <c r="C8" s="18" t="s">
        <v>278</v>
      </c>
      <c r="D8" s="142"/>
      <c r="G8" s="143"/>
      <c r="H8" s="144" t="str">
        <f t="shared" si="0"/>
        <v>High</v>
      </c>
      <c r="I8" s="145"/>
      <c r="J8" s="145"/>
      <c r="K8" s="145"/>
    </row>
    <row r="9" spans="1:11" ht="141" customHeight="1" thickBot="1" x14ac:dyDescent="0.35">
      <c r="A9" s="1">
        <v>3</v>
      </c>
      <c r="B9" s="17" t="s">
        <v>279</v>
      </c>
      <c r="C9" s="18" t="s">
        <v>253</v>
      </c>
      <c r="D9" s="142"/>
      <c r="G9" s="143"/>
      <c r="H9" s="144" t="str">
        <f t="shared" si="0"/>
        <v>High</v>
      </c>
      <c r="I9" s="145"/>
      <c r="J9" s="145"/>
      <c r="K9" s="145"/>
    </row>
    <row r="10" spans="1:11" ht="81" customHeight="1" thickBot="1" x14ac:dyDescent="0.35">
      <c r="A10" s="1">
        <v>4</v>
      </c>
      <c r="B10" s="23" t="s">
        <v>254</v>
      </c>
      <c r="C10" s="23" t="s">
        <v>280</v>
      </c>
      <c r="D10" s="142"/>
      <c r="G10" s="143"/>
      <c r="H10" s="144" t="str">
        <f t="shared" si="0"/>
        <v>High</v>
      </c>
      <c r="I10" s="145"/>
      <c r="J10" s="145"/>
      <c r="K10" s="145"/>
    </row>
    <row r="11" spans="1:11" s="25" customFormat="1" ht="41.25" customHeight="1" thickBot="1" x14ac:dyDescent="0.35">
      <c r="A11" s="146" t="s">
        <v>66</v>
      </c>
      <c r="B11" s="337" t="s">
        <v>255</v>
      </c>
      <c r="C11" s="338"/>
      <c r="D11" s="339" t="s">
        <v>68</v>
      </c>
      <c r="E11" s="340"/>
      <c r="F11" s="340"/>
      <c r="G11" s="340"/>
      <c r="H11" s="340"/>
      <c r="I11" s="340"/>
      <c r="J11" s="340"/>
      <c r="K11" s="341"/>
    </row>
    <row r="12" spans="1:11" ht="39" customHeight="1" thickBot="1" x14ac:dyDescent="0.35">
      <c r="A12" s="1">
        <v>5</v>
      </c>
      <c r="B12" s="23" t="s">
        <v>281</v>
      </c>
      <c r="C12" s="18" t="s">
        <v>282</v>
      </c>
      <c r="D12" s="142"/>
      <c r="G12" s="143"/>
      <c r="H12" s="144" t="str">
        <f t="shared" si="0"/>
        <v>High</v>
      </c>
      <c r="I12" s="145"/>
      <c r="J12" s="145"/>
      <c r="K12" s="145"/>
    </row>
    <row r="13" spans="1:11" ht="27" thickBot="1" x14ac:dyDescent="0.35">
      <c r="A13" s="1">
        <v>6</v>
      </c>
      <c r="B13" s="23" t="s">
        <v>283</v>
      </c>
      <c r="C13" s="18" t="s">
        <v>284</v>
      </c>
      <c r="D13" s="142"/>
      <c r="G13" s="143"/>
      <c r="H13" s="144" t="str">
        <f t="shared" si="0"/>
        <v>High</v>
      </c>
      <c r="I13" s="145"/>
      <c r="J13" s="145"/>
      <c r="K13" s="145"/>
    </row>
    <row r="14" spans="1:11" ht="65.25" customHeight="1" thickBot="1" x14ac:dyDescent="0.35">
      <c r="A14" s="1">
        <v>7</v>
      </c>
      <c r="B14" s="23" t="s">
        <v>285</v>
      </c>
      <c r="C14" s="18" t="s">
        <v>286</v>
      </c>
      <c r="D14" s="142"/>
      <c r="G14" s="143"/>
      <c r="H14" s="144" t="str">
        <f t="shared" si="0"/>
        <v>High</v>
      </c>
      <c r="I14" s="145"/>
      <c r="J14" s="145"/>
      <c r="K14" s="145"/>
    </row>
    <row r="15" spans="1:11" s="37" customFormat="1" ht="39" customHeight="1" thickBot="1" x14ac:dyDescent="0.35">
      <c r="A15" s="147" t="s">
        <v>66</v>
      </c>
      <c r="B15" s="342" t="s">
        <v>256</v>
      </c>
      <c r="C15" s="342"/>
      <c r="D15" s="343" t="s">
        <v>68</v>
      </c>
      <c r="E15" s="344"/>
      <c r="F15" s="344"/>
      <c r="G15" s="344"/>
      <c r="H15" s="344"/>
      <c r="I15" s="344"/>
      <c r="J15" s="344"/>
      <c r="K15" s="344"/>
    </row>
    <row r="16" spans="1:11" s="151" customFormat="1" ht="86.25" customHeight="1" thickBot="1" x14ac:dyDescent="0.35">
      <c r="A16" s="1">
        <v>8</v>
      </c>
      <c r="B16" s="27" t="s">
        <v>287</v>
      </c>
      <c r="C16" s="38" t="s">
        <v>288</v>
      </c>
      <c r="D16" s="142"/>
      <c r="E16" s="148"/>
      <c r="F16" s="4"/>
      <c r="G16" s="149"/>
      <c r="H16" s="150" t="str">
        <f>IF(G16="NA","",IF(G16&gt;2,"Low",IF(G16&gt;1,"Med","High")))</f>
        <v>High</v>
      </c>
      <c r="I16" s="145"/>
      <c r="J16" s="145"/>
      <c r="K16" s="145"/>
    </row>
    <row r="17" spans="1:11" s="151" customFormat="1" ht="86.25" customHeight="1" thickBot="1" x14ac:dyDescent="0.35">
      <c r="A17" s="1">
        <v>9</v>
      </c>
      <c r="B17" s="27" t="s">
        <v>257</v>
      </c>
      <c r="C17" s="38" t="s">
        <v>289</v>
      </c>
      <c r="D17" s="142"/>
      <c r="E17" s="148"/>
      <c r="F17" s="4"/>
      <c r="G17" s="149"/>
      <c r="H17" s="150" t="str">
        <f>IF(G17="NA","",IF(G17&gt;2,"Low",IF(G17&gt;1,"Med","High")))</f>
        <v>High</v>
      </c>
      <c r="I17" s="145"/>
      <c r="J17" s="145"/>
      <c r="K17" s="145"/>
    </row>
    <row r="18" spans="1:11" s="151" customFormat="1" ht="86.25" customHeight="1" thickBot="1" x14ac:dyDescent="0.35">
      <c r="A18" s="1">
        <v>10</v>
      </c>
      <c r="B18" s="23" t="s">
        <v>290</v>
      </c>
      <c r="C18" s="18" t="s">
        <v>291</v>
      </c>
      <c r="D18" s="142"/>
      <c r="E18" s="4"/>
      <c r="F18" s="4"/>
      <c r="G18" s="149"/>
      <c r="H18" s="150" t="str">
        <f t="shared" ref="H18:H20" si="1">IF(G18="NA","",IF(G18&gt;2,"Low",IF(G18&gt;1,"Med","High")))</f>
        <v>High</v>
      </c>
      <c r="I18" s="145"/>
      <c r="J18" s="145"/>
      <c r="K18" s="145"/>
    </row>
    <row r="19" spans="1:11" s="151" customFormat="1" ht="86.25" customHeight="1" thickBot="1" x14ac:dyDescent="0.35">
      <c r="A19" s="1">
        <v>11</v>
      </c>
      <c r="B19" s="23" t="s">
        <v>258</v>
      </c>
      <c r="C19" s="18" t="s">
        <v>292</v>
      </c>
      <c r="D19" s="142"/>
      <c r="E19" s="4"/>
      <c r="F19" s="4"/>
      <c r="G19" s="149"/>
      <c r="H19" s="150" t="str">
        <f t="shared" si="1"/>
        <v>High</v>
      </c>
      <c r="I19" s="145"/>
      <c r="J19" s="145"/>
      <c r="K19" s="145"/>
    </row>
    <row r="20" spans="1:11" s="151" customFormat="1" ht="86.25" customHeight="1" x14ac:dyDescent="0.3">
      <c r="A20" s="1">
        <v>12</v>
      </c>
      <c r="B20" s="23" t="s">
        <v>293</v>
      </c>
      <c r="C20" s="18" t="s">
        <v>259</v>
      </c>
      <c r="D20" s="142"/>
      <c r="E20" s="4"/>
      <c r="F20" s="4"/>
      <c r="G20" s="149"/>
      <c r="H20" s="150" t="str">
        <f t="shared" si="1"/>
        <v>High</v>
      </c>
      <c r="I20" s="145"/>
      <c r="J20" s="145"/>
      <c r="K20" s="145"/>
    </row>
    <row r="21" spans="1:11" s="37" customFormat="1" ht="39" customHeight="1" x14ac:dyDescent="0.3">
      <c r="A21" s="147" t="s">
        <v>66</v>
      </c>
      <c r="B21" s="342" t="s">
        <v>260</v>
      </c>
      <c r="C21" s="342"/>
      <c r="D21" s="343" t="s">
        <v>68</v>
      </c>
      <c r="E21" s="344"/>
      <c r="F21" s="344"/>
      <c r="G21" s="344"/>
      <c r="H21" s="344"/>
      <c r="I21" s="344"/>
      <c r="J21" s="344"/>
      <c r="K21" s="344"/>
    </row>
    <row r="22" spans="1:11" ht="78" customHeight="1" thickBot="1" x14ac:dyDescent="0.35">
      <c r="A22" s="41">
        <v>13</v>
      </c>
      <c r="B22" s="23" t="s">
        <v>294</v>
      </c>
      <c r="C22" s="23" t="s">
        <v>261</v>
      </c>
      <c r="D22" s="152"/>
      <c r="E22" s="43" t="s">
        <v>84</v>
      </c>
      <c r="F22" s="43"/>
      <c r="G22" s="153"/>
      <c r="H22" s="154" t="str">
        <f t="shared" si="0"/>
        <v>High</v>
      </c>
      <c r="I22" s="155"/>
      <c r="J22" s="155"/>
      <c r="K22" s="155"/>
    </row>
    <row r="23" spans="1:11" ht="85.5" customHeight="1" thickBot="1" x14ac:dyDescent="0.35">
      <c r="A23" s="41">
        <v>14</v>
      </c>
      <c r="B23" s="23" t="s">
        <v>295</v>
      </c>
      <c r="C23" s="23" t="s">
        <v>262</v>
      </c>
      <c r="D23" s="152"/>
      <c r="E23" s="43"/>
      <c r="F23" s="43"/>
      <c r="G23" s="153"/>
      <c r="H23" s="154" t="str">
        <f t="shared" si="0"/>
        <v>High</v>
      </c>
      <c r="I23" s="155"/>
      <c r="J23" s="155"/>
      <c r="K23" s="155"/>
    </row>
    <row r="24" spans="1:11" ht="85.5" customHeight="1" thickBot="1" x14ac:dyDescent="0.35">
      <c r="A24" s="41">
        <v>15</v>
      </c>
      <c r="B24" s="23" t="s">
        <v>296</v>
      </c>
      <c r="C24" s="23" t="s">
        <v>297</v>
      </c>
      <c r="D24" s="152"/>
      <c r="E24" s="43"/>
      <c r="F24" s="43"/>
      <c r="G24" s="153"/>
      <c r="H24" s="154" t="str">
        <f t="shared" si="0"/>
        <v>High</v>
      </c>
      <c r="I24" s="155"/>
      <c r="J24" s="155"/>
      <c r="K24" s="155"/>
    </row>
    <row r="25" spans="1:11" ht="102" customHeight="1" thickBot="1" x14ac:dyDescent="0.35">
      <c r="A25" s="41">
        <v>16</v>
      </c>
      <c r="B25" s="23" t="s">
        <v>298</v>
      </c>
      <c r="C25" s="23" t="s">
        <v>299</v>
      </c>
      <c r="D25" s="142"/>
      <c r="E25" s="4" t="s">
        <v>87</v>
      </c>
      <c r="G25" s="143"/>
      <c r="H25" s="154" t="str">
        <f t="shared" si="0"/>
        <v>High</v>
      </c>
      <c r="I25" s="145"/>
      <c r="J25" s="145"/>
      <c r="K25" s="145"/>
    </row>
    <row r="26" spans="1:11" ht="40.5" customHeight="1" thickBot="1" x14ac:dyDescent="0.35">
      <c r="A26" s="156"/>
      <c r="B26" s="332" t="s">
        <v>263</v>
      </c>
      <c r="C26" s="350"/>
      <c r="D26" s="351" t="s">
        <v>68</v>
      </c>
      <c r="E26" s="352"/>
      <c r="F26" s="352"/>
      <c r="G26" s="352"/>
      <c r="H26" s="352"/>
      <c r="I26" s="352"/>
      <c r="J26" s="352"/>
      <c r="K26" s="353"/>
    </row>
    <row r="27" spans="1:11" ht="80.25" customHeight="1" thickBot="1" x14ac:dyDescent="0.35">
      <c r="A27" s="1">
        <v>17</v>
      </c>
      <c r="B27" s="23" t="s">
        <v>300</v>
      </c>
      <c r="C27" s="18" t="s">
        <v>264</v>
      </c>
      <c r="D27" s="142"/>
      <c r="E27" s="4" t="s">
        <v>99</v>
      </c>
      <c r="G27" s="143"/>
      <c r="H27" s="144" t="str">
        <f t="shared" si="0"/>
        <v>High</v>
      </c>
      <c r="I27" s="157"/>
      <c r="J27" s="145"/>
      <c r="K27" s="145"/>
    </row>
    <row r="28" spans="1:11" ht="80.25" customHeight="1" thickBot="1" x14ac:dyDescent="0.35">
      <c r="A28" s="1">
        <v>18</v>
      </c>
      <c r="B28" s="158" t="s">
        <v>265</v>
      </c>
      <c r="C28" s="18"/>
      <c r="D28" s="142"/>
      <c r="G28" s="143"/>
      <c r="H28" s="144" t="str">
        <f t="shared" si="0"/>
        <v>High</v>
      </c>
      <c r="I28" s="157"/>
      <c r="J28" s="145"/>
      <c r="K28" s="145"/>
    </row>
    <row r="29" spans="1:11" ht="49.5" customHeight="1" x14ac:dyDescent="0.3">
      <c r="A29" s="159"/>
      <c r="B29" s="345" t="s">
        <v>266</v>
      </c>
      <c r="C29" s="346"/>
      <c r="D29" s="347" t="s">
        <v>68</v>
      </c>
      <c r="E29" s="348"/>
      <c r="F29" s="348"/>
      <c r="G29" s="348"/>
      <c r="H29" s="348"/>
      <c r="I29" s="348"/>
      <c r="J29" s="348"/>
      <c r="K29" s="349"/>
    </row>
    <row r="30" spans="1:11" ht="113.25" customHeight="1" x14ac:dyDescent="0.3">
      <c r="A30" s="28">
        <v>19</v>
      </c>
      <c r="B30" s="66" t="s">
        <v>139</v>
      </c>
      <c r="C30" s="67" t="s">
        <v>140</v>
      </c>
      <c r="D30" s="142"/>
      <c r="G30" s="143"/>
      <c r="H30" s="149" t="str">
        <f t="shared" si="0"/>
        <v>High</v>
      </c>
      <c r="I30" s="145"/>
      <c r="J30" s="145"/>
      <c r="K30" s="145"/>
    </row>
    <row r="31" spans="1:11" ht="79.2" x14ac:dyDescent="0.3">
      <c r="A31" s="28">
        <v>20</v>
      </c>
      <c r="B31" s="66" t="s">
        <v>141</v>
      </c>
      <c r="C31" s="67" t="s">
        <v>142</v>
      </c>
      <c r="D31" s="142"/>
      <c r="G31" s="149"/>
      <c r="H31" s="149" t="str">
        <f t="shared" si="0"/>
        <v>High</v>
      </c>
      <c r="I31" s="145"/>
      <c r="J31" s="145"/>
      <c r="K31" s="145"/>
    </row>
    <row r="32" spans="1:11" ht="124.5" customHeight="1" x14ac:dyDescent="0.3">
      <c r="A32" s="1">
        <v>21</v>
      </c>
      <c r="B32" s="17" t="s">
        <v>143</v>
      </c>
      <c r="C32" s="38" t="s">
        <v>144</v>
      </c>
      <c r="D32" s="142"/>
      <c r="G32" s="149"/>
      <c r="H32" s="149" t="str">
        <f t="shared" si="0"/>
        <v>High</v>
      </c>
      <c r="I32" s="145"/>
      <c r="J32" s="145"/>
      <c r="K32" s="145"/>
    </row>
    <row r="33" spans="1:11" ht="49.5" customHeight="1" x14ac:dyDescent="0.3">
      <c r="A33" s="159"/>
      <c r="B33" s="345" t="s">
        <v>519</v>
      </c>
      <c r="C33" s="346"/>
      <c r="D33" s="347" t="s">
        <v>68</v>
      </c>
      <c r="E33" s="348"/>
      <c r="F33" s="348"/>
      <c r="G33" s="348"/>
      <c r="H33" s="348"/>
      <c r="I33" s="348"/>
      <c r="J33" s="348"/>
      <c r="K33" s="349"/>
    </row>
    <row r="34" spans="1:11" ht="400.8" customHeight="1" x14ac:dyDescent="0.3">
      <c r="A34" s="160">
        <v>22</v>
      </c>
      <c r="B34" s="17" t="s">
        <v>358</v>
      </c>
      <c r="C34" s="18" t="s">
        <v>522</v>
      </c>
      <c r="D34" s="142"/>
      <c r="G34" s="149"/>
      <c r="H34" s="149" t="str">
        <f t="shared" ref="H34" si="2">IF(G34="NA","",IF(G34&gt;2,"Low",IF(G34&gt;1,"Med","High")))</f>
        <v>High</v>
      </c>
      <c r="I34" s="145"/>
      <c r="J34" s="145"/>
      <c r="K34" s="145"/>
    </row>
    <row r="35" spans="1:11" x14ac:dyDescent="0.3">
      <c r="D35" s="79"/>
      <c r="E35" s="73"/>
      <c r="F35" s="73"/>
    </row>
    <row r="36" spans="1:11" x14ac:dyDescent="0.3">
      <c r="D36" s="79"/>
      <c r="E36" s="73"/>
      <c r="F36" s="73"/>
    </row>
    <row r="37" spans="1:11" x14ac:dyDescent="0.3">
      <c r="D37" s="79"/>
      <c r="E37" s="73"/>
      <c r="F37" s="73"/>
    </row>
    <row r="38" spans="1:11" x14ac:dyDescent="0.3">
      <c r="D38" s="79"/>
      <c r="E38" s="73"/>
      <c r="F38" s="73"/>
    </row>
    <row r="39" spans="1:11" x14ac:dyDescent="0.3">
      <c r="D39" s="79"/>
      <c r="E39" s="73"/>
      <c r="F39" s="73"/>
    </row>
    <row r="40" spans="1:11" x14ac:dyDescent="0.3">
      <c r="D40" s="79"/>
      <c r="E40" s="73"/>
      <c r="F40" s="73"/>
    </row>
    <row r="41" spans="1:11" x14ac:dyDescent="0.3">
      <c r="D41" s="79"/>
      <c r="E41" s="73"/>
      <c r="F41" s="73"/>
    </row>
    <row r="42" spans="1:11" x14ac:dyDescent="0.3">
      <c r="D42" s="79"/>
      <c r="E42" s="73"/>
      <c r="F42" s="73"/>
    </row>
    <row r="43" spans="1:11" x14ac:dyDescent="0.3">
      <c r="D43" s="79"/>
      <c r="E43" s="73"/>
      <c r="F43" s="73"/>
    </row>
    <row r="44" spans="1:11" x14ac:dyDescent="0.3">
      <c r="D44" s="79"/>
      <c r="E44" s="73"/>
      <c r="F44" s="73"/>
    </row>
    <row r="45" spans="1:11" x14ac:dyDescent="0.3">
      <c r="D45" s="79"/>
      <c r="E45" s="73"/>
      <c r="F45" s="73"/>
    </row>
    <row r="46" spans="1:11" x14ac:dyDescent="0.3">
      <c r="D46" s="79"/>
      <c r="E46" s="73"/>
      <c r="F46" s="73"/>
    </row>
    <row r="47" spans="1:11" x14ac:dyDescent="0.3">
      <c r="D47" s="79"/>
      <c r="E47" s="73"/>
      <c r="F47" s="73"/>
    </row>
    <row r="48" spans="1:11" x14ac:dyDescent="0.3">
      <c r="D48" s="79"/>
      <c r="E48" s="73"/>
      <c r="F48" s="73"/>
    </row>
    <row r="49" spans="4:6" x14ac:dyDescent="0.3">
      <c r="D49" s="79"/>
      <c r="E49" s="73"/>
      <c r="F49" s="73"/>
    </row>
    <row r="50" spans="4:6" ht="24.9" customHeight="1" x14ac:dyDescent="0.3">
      <c r="D50" s="79"/>
      <c r="E50" s="73"/>
      <c r="F50" s="73"/>
    </row>
    <row r="51" spans="4:6" x14ac:dyDescent="0.3">
      <c r="D51" s="79"/>
      <c r="E51" s="73"/>
      <c r="F51" s="73"/>
    </row>
    <row r="52" spans="4:6" x14ac:dyDescent="0.3">
      <c r="D52" s="79"/>
      <c r="E52" s="73"/>
      <c r="F52" s="73"/>
    </row>
    <row r="53" spans="4:6" x14ac:dyDescent="0.3">
      <c r="D53" s="79"/>
      <c r="E53" s="73"/>
      <c r="F53" s="73"/>
    </row>
    <row r="54" spans="4:6" x14ac:dyDescent="0.3">
      <c r="D54" s="79"/>
      <c r="E54" s="73"/>
      <c r="F54" s="73"/>
    </row>
    <row r="55" spans="4:6" x14ac:dyDescent="0.3">
      <c r="D55" s="79"/>
      <c r="E55" s="73"/>
      <c r="F55" s="73"/>
    </row>
    <row r="56" spans="4:6" x14ac:dyDescent="0.3">
      <c r="D56" s="79"/>
      <c r="E56" s="73"/>
      <c r="F56" s="73"/>
    </row>
    <row r="57" spans="4:6" x14ac:dyDescent="0.3">
      <c r="D57" s="79"/>
      <c r="E57" s="73"/>
      <c r="F57" s="73"/>
    </row>
    <row r="58" spans="4:6" ht="24.9" customHeight="1" x14ac:dyDescent="0.3">
      <c r="D58" s="79"/>
      <c r="E58" s="73"/>
      <c r="F58" s="73"/>
    </row>
    <row r="59" spans="4:6" x14ac:dyDescent="0.3">
      <c r="D59" s="79"/>
      <c r="E59" s="73"/>
      <c r="F59" s="73"/>
    </row>
    <row r="60" spans="4:6" x14ac:dyDescent="0.3">
      <c r="D60" s="79"/>
      <c r="E60" s="73"/>
      <c r="F60" s="73"/>
    </row>
    <row r="61" spans="4:6" x14ac:dyDescent="0.3">
      <c r="D61" s="79"/>
      <c r="E61" s="73"/>
      <c r="F61" s="73"/>
    </row>
    <row r="62" spans="4:6" x14ac:dyDescent="0.3">
      <c r="D62" s="79"/>
      <c r="E62" s="73"/>
      <c r="F62" s="73"/>
    </row>
    <row r="63" spans="4:6" x14ac:dyDescent="0.3">
      <c r="D63" s="79"/>
      <c r="E63" s="73"/>
      <c r="F63" s="73"/>
    </row>
    <row r="64" spans="4:6" x14ac:dyDescent="0.3">
      <c r="D64" s="79"/>
      <c r="E64" s="73"/>
      <c r="F64" s="73"/>
    </row>
    <row r="65" spans="4:6" x14ac:dyDescent="0.3">
      <c r="D65" s="79"/>
      <c r="E65" s="73"/>
      <c r="F65" s="73"/>
    </row>
    <row r="66" spans="4:6" x14ac:dyDescent="0.3">
      <c r="D66" s="79"/>
      <c r="E66" s="73"/>
      <c r="F66" s="73"/>
    </row>
    <row r="67" spans="4:6" x14ac:dyDescent="0.3">
      <c r="D67" s="79"/>
      <c r="E67" s="73"/>
      <c r="F67" s="73"/>
    </row>
    <row r="68" spans="4:6" x14ac:dyDescent="0.3">
      <c r="D68" s="79"/>
      <c r="E68" s="73"/>
      <c r="F68" s="73"/>
    </row>
    <row r="69" spans="4:6" ht="24.9" customHeight="1" x14ac:dyDescent="0.3">
      <c r="D69" s="79"/>
      <c r="E69" s="73"/>
      <c r="F69" s="73"/>
    </row>
    <row r="70" spans="4:6" x14ac:dyDescent="0.3">
      <c r="D70" s="79"/>
      <c r="E70" s="73"/>
      <c r="F70" s="73"/>
    </row>
    <row r="71" spans="4:6" x14ac:dyDescent="0.3">
      <c r="D71" s="79"/>
      <c r="E71" s="73"/>
      <c r="F71" s="73"/>
    </row>
    <row r="72" spans="4:6" x14ac:dyDescent="0.3">
      <c r="D72" s="79"/>
      <c r="E72" s="73"/>
      <c r="F72" s="73"/>
    </row>
    <row r="73" spans="4:6" x14ac:dyDescent="0.3">
      <c r="D73" s="79"/>
      <c r="E73" s="73"/>
      <c r="F73" s="73"/>
    </row>
    <row r="74" spans="4:6" x14ac:dyDescent="0.3">
      <c r="D74" s="79"/>
      <c r="E74" s="73"/>
      <c r="F74" s="73"/>
    </row>
    <row r="75" spans="4:6" ht="24.9" customHeight="1" x14ac:dyDescent="0.3">
      <c r="D75" s="79"/>
      <c r="E75" s="73"/>
      <c r="F75" s="73"/>
    </row>
    <row r="76" spans="4:6" x14ac:dyDescent="0.3">
      <c r="D76" s="79"/>
      <c r="E76" s="73"/>
      <c r="F76" s="73"/>
    </row>
    <row r="77" spans="4:6" x14ac:dyDescent="0.3">
      <c r="D77" s="79"/>
      <c r="E77" s="73"/>
      <c r="F77" s="73"/>
    </row>
    <row r="78" spans="4:6" x14ac:dyDescent="0.3">
      <c r="D78" s="79"/>
      <c r="E78" s="73"/>
      <c r="F78" s="73"/>
    </row>
    <row r="79" spans="4:6" x14ac:dyDescent="0.3">
      <c r="D79" s="79"/>
      <c r="E79" s="73"/>
      <c r="F79" s="73"/>
    </row>
    <row r="80" spans="4:6" ht="24.9" customHeight="1" x14ac:dyDescent="0.3">
      <c r="D80" s="79"/>
      <c r="E80" s="73"/>
      <c r="F80" s="73"/>
    </row>
    <row r="81" spans="4:6" x14ac:dyDescent="0.3">
      <c r="D81" s="79"/>
      <c r="E81" s="73"/>
      <c r="F81" s="73"/>
    </row>
    <row r="82" spans="4:6" x14ac:dyDescent="0.3">
      <c r="D82" s="79"/>
      <c r="E82" s="73"/>
      <c r="F82" s="73"/>
    </row>
    <row r="83" spans="4:6" x14ac:dyDescent="0.3">
      <c r="D83" s="79"/>
      <c r="E83" s="73"/>
      <c r="F83" s="73"/>
    </row>
    <row r="84" spans="4:6" x14ac:dyDescent="0.3">
      <c r="D84" s="79"/>
      <c r="E84" s="73"/>
      <c r="F84" s="73"/>
    </row>
    <row r="85" spans="4:6" x14ac:dyDescent="0.3">
      <c r="D85" s="79"/>
      <c r="E85" s="73"/>
      <c r="F85" s="73"/>
    </row>
    <row r="86" spans="4:6" x14ac:dyDescent="0.3">
      <c r="D86" s="79"/>
      <c r="E86" s="73"/>
      <c r="F86" s="73"/>
    </row>
    <row r="87" spans="4:6" x14ac:dyDescent="0.3">
      <c r="D87" s="79"/>
      <c r="E87" s="73"/>
      <c r="F87" s="73"/>
    </row>
    <row r="88" spans="4:6" x14ac:dyDescent="0.3">
      <c r="D88" s="79"/>
      <c r="E88" s="73"/>
      <c r="F88" s="73"/>
    </row>
    <row r="89" spans="4:6" x14ac:dyDescent="0.3">
      <c r="D89" s="79"/>
      <c r="E89" s="73"/>
      <c r="F89" s="73"/>
    </row>
    <row r="90" spans="4:6" ht="24.9" customHeight="1" x14ac:dyDescent="0.3">
      <c r="D90" s="79"/>
      <c r="E90" s="73"/>
      <c r="F90" s="73"/>
    </row>
    <row r="91" spans="4:6" x14ac:dyDescent="0.3">
      <c r="D91" s="79"/>
      <c r="E91" s="73"/>
      <c r="F91" s="73"/>
    </row>
    <row r="92" spans="4:6" x14ac:dyDescent="0.3">
      <c r="D92" s="79"/>
      <c r="E92" s="73"/>
      <c r="F92" s="73"/>
    </row>
    <row r="93" spans="4:6" x14ac:dyDescent="0.3">
      <c r="D93" s="79"/>
      <c r="E93" s="73"/>
      <c r="F93" s="73"/>
    </row>
    <row r="94" spans="4:6" x14ac:dyDescent="0.3">
      <c r="D94" s="79"/>
      <c r="E94" s="73"/>
      <c r="F94" s="73"/>
    </row>
    <row r="95" spans="4:6" x14ac:dyDescent="0.3">
      <c r="D95" s="79"/>
      <c r="E95" s="73"/>
      <c r="F95" s="73"/>
    </row>
    <row r="96" spans="4:6" x14ac:dyDescent="0.3">
      <c r="D96" s="79"/>
      <c r="E96" s="73"/>
      <c r="F96" s="73"/>
    </row>
    <row r="97" spans="4:6" x14ac:dyDescent="0.3">
      <c r="D97" s="79"/>
      <c r="E97" s="73"/>
      <c r="F97" s="73"/>
    </row>
    <row r="98" spans="4:6" x14ac:dyDescent="0.3">
      <c r="D98" s="79"/>
      <c r="E98" s="73"/>
      <c r="F98" s="73"/>
    </row>
    <row r="99" spans="4:6" ht="24.9" customHeight="1" x14ac:dyDescent="0.3">
      <c r="D99" s="79"/>
      <c r="E99" s="73"/>
      <c r="F99" s="73"/>
    </row>
    <row r="100" spans="4:6" x14ac:dyDescent="0.3">
      <c r="D100" s="79"/>
      <c r="E100" s="73"/>
      <c r="F100" s="73"/>
    </row>
    <row r="101" spans="4:6" x14ac:dyDescent="0.3">
      <c r="D101" s="79"/>
      <c r="E101" s="73"/>
      <c r="F101" s="73"/>
    </row>
    <row r="102" spans="4:6" x14ac:dyDescent="0.3">
      <c r="D102" s="79"/>
      <c r="E102" s="73"/>
      <c r="F102" s="73"/>
    </row>
    <row r="103" spans="4:6" x14ac:dyDescent="0.3">
      <c r="D103" s="79"/>
      <c r="E103" s="73"/>
      <c r="F103" s="73"/>
    </row>
    <row r="104" spans="4:6" x14ac:dyDescent="0.3">
      <c r="D104" s="79"/>
      <c r="E104" s="73"/>
      <c r="F104" s="73"/>
    </row>
    <row r="105" spans="4:6" x14ac:dyDescent="0.3">
      <c r="D105" s="79"/>
      <c r="E105" s="73"/>
      <c r="F105" s="73"/>
    </row>
    <row r="106" spans="4:6" x14ac:dyDescent="0.3">
      <c r="D106" s="79"/>
      <c r="E106" s="73"/>
      <c r="F106" s="73"/>
    </row>
    <row r="107" spans="4:6" x14ac:dyDescent="0.3">
      <c r="D107" s="79"/>
      <c r="E107" s="73"/>
      <c r="F107" s="73"/>
    </row>
    <row r="108" spans="4:6" x14ac:dyDescent="0.3">
      <c r="D108" s="79"/>
      <c r="E108" s="73"/>
      <c r="F108" s="73"/>
    </row>
    <row r="109" spans="4:6" x14ac:dyDescent="0.3">
      <c r="D109" s="79"/>
      <c r="E109" s="73"/>
      <c r="F109" s="73"/>
    </row>
    <row r="110" spans="4:6" ht="24.9" customHeight="1" x14ac:dyDescent="0.3">
      <c r="D110" s="79"/>
      <c r="E110" s="73"/>
      <c r="F110" s="73"/>
    </row>
    <row r="111" spans="4:6" x14ac:dyDescent="0.3">
      <c r="D111" s="79"/>
      <c r="E111" s="73"/>
      <c r="F111" s="73"/>
    </row>
    <row r="112" spans="4:6" x14ac:dyDescent="0.3">
      <c r="D112" s="79"/>
      <c r="E112" s="73"/>
      <c r="F112" s="73"/>
    </row>
    <row r="113" spans="4:6" x14ac:dyDescent="0.3">
      <c r="D113" s="79"/>
      <c r="E113" s="73"/>
      <c r="F113" s="73"/>
    </row>
    <row r="114" spans="4:6" x14ac:dyDescent="0.3">
      <c r="D114" s="79"/>
      <c r="E114" s="73"/>
      <c r="F114" s="73"/>
    </row>
    <row r="115" spans="4:6" x14ac:dyDescent="0.3">
      <c r="D115" s="79"/>
      <c r="E115" s="73"/>
      <c r="F115" s="73"/>
    </row>
    <row r="116" spans="4:6" x14ac:dyDescent="0.3">
      <c r="D116" s="79"/>
      <c r="E116" s="73"/>
      <c r="F116" s="73"/>
    </row>
    <row r="117" spans="4:6" ht="24.9" customHeight="1" x14ac:dyDescent="0.3">
      <c r="D117" s="79"/>
      <c r="E117" s="73"/>
      <c r="F117" s="73"/>
    </row>
    <row r="118" spans="4:6" x14ac:dyDescent="0.3">
      <c r="D118" s="79"/>
      <c r="E118" s="73"/>
      <c r="F118" s="73"/>
    </row>
    <row r="119" spans="4:6" x14ac:dyDescent="0.3">
      <c r="D119" s="79"/>
      <c r="E119" s="73"/>
      <c r="F119" s="73"/>
    </row>
    <row r="120" spans="4:6" x14ac:dyDescent="0.3">
      <c r="D120" s="79"/>
      <c r="E120" s="73"/>
      <c r="F120" s="73"/>
    </row>
    <row r="121" spans="4:6" x14ac:dyDescent="0.3">
      <c r="D121" s="79"/>
      <c r="E121" s="73"/>
      <c r="F121" s="73"/>
    </row>
    <row r="122" spans="4:6" x14ac:dyDescent="0.3">
      <c r="D122" s="79"/>
      <c r="E122" s="73"/>
      <c r="F122" s="73"/>
    </row>
    <row r="123" spans="4:6" x14ac:dyDescent="0.3">
      <c r="D123" s="79"/>
      <c r="E123" s="73"/>
      <c r="F123" s="73"/>
    </row>
    <row r="124" spans="4:6" x14ac:dyDescent="0.3">
      <c r="D124" s="79"/>
      <c r="E124" s="73"/>
      <c r="F124" s="73"/>
    </row>
    <row r="125" spans="4:6" ht="24.9" customHeight="1" x14ac:dyDescent="0.3">
      <c r="D125" s="79"/>
      <c r="E125" s="73"/>
      <c r="F125" s="73"/>
    </row>
    <row r="126" spans="4:6" x14ac:dyDescent="0.3">
      <c r="D126" s="79"/>
      <c r="E126" s="73"/>
      <c r="F126" s="73"/>
    </row>
    <row r="127" spans="4:6" x14ac:dyDescent="0.3">
      <c r="D127" s="79"/>
      <c r="E127" s="73"/>
      <c r="F127" s="73"/>
    </row>
    <row r="128" spans="4:6" x14ac:dyDescent="0.3">
      <c r="D128" s="79"/>
      <c r="E128" s="73"/>
      <c r="F128" s="73"/>
    </row>
    <row r="129" spans="4:6" x14ac:dyDescent="0.3">
      <c r="D129" s="79"/>
      <c r="E129" s="73"/>
      <c r="F129" s="73"/>
    </row>
    <row r="130" spans="4:6" x14ac:dyDescent="0.3">
      <c r="D130" s="79"/>
      <c r="E130" s="73"/>
      <c r="F130" s="73"/>
    </row>
    <row r="131" spans="4:6" x14ac:dyDescent="0.3">
      <c r="D131" s="79"/>
      <c r="E131" s="73"/>
      <c r="F131" s="73"/>
    </row>
    <row r="132" spans="4:6" x14ac:dyDescent="0.3">
      <c r="D132" s="79"/>
      <c r="E132" s="73"/>
      <c r="F132" s="73"/>
    </row>
    <row r="133" spans="4:6" x14ac:dyDescent="0.3">
      <c r="D133" s="79"/>
      <c r="E133" s="73"/>
      <c r="F133" s="73"/>
    </row>
    <row r="134" spans="4:6" x14ac:dyDescent="0.3">
      <c r="D134" s="79"/>
      <c r="E134" s="73"/>
      <c r="F134" s="73"/>
    </row>
    <row r="135" spans="4:6" x14ac:dyDescent="0.3">
      <c r="D135" s="79"/>
      <c r="E135" s="73"/>
      <c r="F135" s="73"/>
    </row>
    <row r="136" spans="4:6" x14ac:dyDescent="0.3">
      <c r="D136" s="79"/>
      <c r="E136" s="73"/>
      <c r="F136" s="73"/>
    </row>
    <row r="137" spans="4:6" x14ac:dyDescent="0.3">
      <c r="D137" s="79"/>
      <c r="E137" s="73"/>
      <c r="F137" s="73"/>
    </row>
    <row r="138" spans="4:6" x14ac:dyDescent="0.3">
      <c r="D138" s="79"/>
      <c r="E138" s="73"/>
      <c r="F138" s="73"/>
    </row>
    <row r="139" spans="4:6" x14ac:dyDescent="0.3">
      <c r="D139" s="79"/>
      <c r="E139" s="73"/>
      <c r="F139" s="73"/>
    </row>
    <row r="140" spans="4:6" x14ac:dyDescent="0.3">
      <c r="D140" s="79"/>
      <c r="E140" s="73"/>
      <c r="F140" s="73"/>
    </row>
    <row r="141" spans="4:6" x14ac:dyDescent="0.3">
      <c r="D141" s="79"/>
      <c r="E141" s="73"/>
      <c r="F141" s="73"/>
    </row>
    <row r="142" spans="4:6" x14ac:dyDescent="0.3">
      <c r="D142" s="79"/>
      <c r="E142" s="73"/>
      <c r="F142" s="73"/>
    </row>
    <row r="143" spans="4:6" x14ac:dyDescent="0.3">
      <c r="D143" s="79"/>
      <c r="E143" s="73"/>
      <c r="F143" s="73"/>
    </row>
    <row r="144" spans="4:6" x14ac:dyDescent="0.3">
      <c r="D144" s="79"/>
      <c r="E144" s="73"/>
      <c r="F144" s="73"/>
    </row>
    <row r="145" spans="4:6" x14ac:dyDescent="0.3">
      <c r="D145" s="79"/>
      <c r="E145" s="73"/>
      <c r="F145" s="73"/>
    </row>
    <row r="146" spans="4:6" x14ac:dyDescent="0.3">
      <c r="D146" s="79"/>
      <c r="E146" s="73"/>
      <c r="F146" s="73"/>
    </row>
    <row r="147" spans="4:6" x14ac:dyDescent="0.3">
      <c r="D147" s="79"/>
      <c r="E147" s="73"/>
      <c r="F147" s="73"/>
    </row>
    <row r="148" spans="4:6" x14ac:dyDescent="0.3">
      <c r="D148" s="79"/>
      <c r="E148" s="73"/>
      <c r="F148" s="73"/>
    </row>
    <row r="149" spans="4:6" x14ac:dyDescent="0.3">
      <c r="D149" s="79"/>
      <c r="E149" s="73"/>
      <c r="F149" s="73"/>
    </row>
    <row r="150" spans="4:6" x14ac:dyDescent="0.3">
      <c r="D150" s="79"/>
      <c r="E150" s="73"/>
      <c r="F150" s="73"/>
    </row>
    <row r="151" spans="4:6" x14ac:dyDescent="0.3">
      <c r="D151" s="79"/>
      <c r="E151" s="73"/>
      <c r="F151" s="73"/>
    </row>
    <row r="152" spans="4:6" x14ac:dyDescent="0.3">
      <c r="D152" s="79"/>
      <c r="E152" s="73"/>
      <c r="F152" s="73"/>
    </row>
    <row r="153" spans="4:6" x14ac:dyDescent="0.3">
      <c r="D153" s="79"/>
      <c r="E153" s="73"/>
      <c r="F153" s="73"/>
    </row>
    <row r="154" spans="4:6" x14ac:dyDescent="0.3">
      <c r="D154" s="79"/>
      <c r="E154" s="73"/>
      <c r="F154" s="73"/>
    </row>
    <row r="155" spans="4:6" x14ac:dyDescent="0.3">
      <c r="D155" s="79"/>
      <c r="E155" s="73"/>
      <c r="F155" s="73"/>
    </row>
    <row r="156" spans="4:6" x14ac:dyDescent="0.3">
      <c r="D156" s="79"/>
      <c r="E156" s="73"/>
      <c r="F156" s="73"/>
    </row>
    <row r="157" spans="4:6" x14ac:dyDescent="0.3">
      <c r="D157" s="79"/>
      <c r="E157" s="73"/>
      <c r="F157" s="73"/>
    </row>
    <row r="158" spans="4:6" x14ac:dyDescent="0.3">
      <c r="D158" s="79"/>
      <c r="E158" s="73"/>
      <c r="F158" s="73"/>
    </row>
    <row r="159" spans="4:6" x14ac:dyDescent="0.3">
      <c r="D159" s="79"/>
      <c r="E159" s="73"/>
      <c r="F159" s="73"/>
    </row>
    <row r="160" spans="4:6" x14ac:dyDescent="0.3">
      <c r="D160" s="79"/>
      <c r="E160" s="73"/>
      <c r="F160" s="73"/>
    </row>
    <row r="161" spans="4:6" x14ac:dyDescent="0.3">
      <c r="D161" s="79"/>
      <c r="E161" s="73"/>
      <c r="F161" s="73"/>
    </row>
    <row r="162" spans="4:6" x14ac:dyDescent="0.3">
      <c r="D162" s="79"/>
      <c r="E162" s="73"/>
      <c r="F162" s="73"/>
    </row>
    <row r="163" spans="4:6" x14ac:dyDescent="0.3">
      <c r="D163" s="79"/>
      <c r="E163" s="73"/>
      <c r="F163" s="73"/>
    </row>
    <row r="164" spans="4:6" x14ac:dyDescent="0.3">
      <c r="D164" s="79"/>
      <c r="E164" s="73"/>
      <c r="F164" s="73"/>
    </row>
    <row r="165" spans="4:6" x14ac:dyDescent="0.3">
      <c r="D165" s="79"/>
      <c r="E165" s="73"/>
      <c r="F165" s="73"/>
    </row>
    <row r="166" spans="4:6" x14ac:dyDescent="0.3">
      <c r="D166" s="79"/>
      <c r="E166" s="73"/>
      <c r="F166" s="73"/>
    </row>
    <row r="167" spans="4:6" x14ac:dyDescent="0.3">
      <c r="D167" s="79"/>
      <c r="E167" s="73"/>
      <c r="F167" s="73"/>
    </row>
    <row r="168" spans="4:6" x14ac:dyDescent="0.3">
      <c r="D168" s="79"/>
      <c r="E168" s="73"/>
      <c r="F168" s="73"/>
    </row>
    <row r="169" spans="4:6" x14ac:dyDescent="0.3">
      <c r="D169" s="79"/>
      <c r="E169" s="73"/>
      <c r="F169" s="73"/>
    </row>
    <row r="170" spans="4:6" x14ac:dyDescent="0.3">
      <c r="D170" s="79"/>
      <c r="E170" s="73"/>
      <c r="F170" s="73"/>
    </row>
    <row r="171" spans="4:6" x14ac:dyDescent="0.3">
      <c r="D171" s="79"/>
      <c r="E171" s="73"/>
      <c r="F171" s="73"/>
    </row>
    <row r="172" spans="4:6" x14ac:dyDescent="0.3">
      <c r="D172" s="79"/>
      <c r="E172" s="73"/>
      <c r="F172" s="73"/>
    </row>
    <row r="173" spans="4:6" x14ac:dyDescent="0.3">
      <c r="D173" s="79"/>
      <c r="E173" s="73"/>
      <c r="F173" s="73"/>
    </row>
    <row r="174" spans="4:6" x14ac:dyDescent="0.3">
      <c r="D174" s="79"/>
      <c r="E174" s="73"/>
      <c r="F174" s="73"/>
    </row>
    <row r="175" spans="4:6" x14ac:dyDescent="0.3">
      <c r="D175" s="79"/>
      <c r="E175" s="73"/>
      <c r="F175" s="73"/>
    </row>
    <row r="176" spans="4:6" x14ac:dyDescent="0.3">
      <c r="D176" s="79"/>
      <c r="E176" s="73"/>
      <c r="F176" s="73"/>
    </row>
    <row r="177" spans="4:6" x14ac:dyDescent="0.3">
      <c r="D177" s="79"/>
      <c r="E177" s="73"/>
      <c r="F177" s="73"/>
    </row>
    <row r="178" spans="4:6" x14ac:dyDescent="0.3">
      <c r="D178" s="79"/>
      <c r="E178" s="73"/>
      <c r="F178" s="73"/>
    </row>
    <row r="179" spans="4:6" x14ac:dyDescent="0.3">
      <c r="D179" s="79"/>
      <c r="E179" s="73"/>
      <c r="F179" s="73"/>
    </row>
    <row r="180" spans="4:6" x14ac:dyDescent="0.3">
      <c r="D180" s="79"/>
      <c r="E180" s="73"/>
      <c r="F180" s="73"/>
    </row>
    <row r="181" spans="4:6" x14ac:dyDescent="0.3">
      <c r="D181" s="79"/>
      <c r="E181" s="73"/>
      <c r="F181" s="73"/>
    </row>
    <row r="182" spans="4:6" x14ac:dyDescent="0.3">
      <c r="D182" s="79"/>
      <c r="E182" s="73"/>
      <c r="F182" s="73"/>
    </row>
    <row r="183" spans="4:6" x14ac:dyDescent="0.3">
      <c r="D183" s="79"/>
      <c r="E183" s="73"/>
      <c r="F183" s="73"/>
    </row>
    <row r="184" spans="4:6" x14ac:dyDescent="0.3">
      <c r="D184" s="79"/>
      <c r="E184" s="73"/>
      <c r="F184" s="73"/>
    </row>
    <row r="185" spans="4:6" x14ac:dyDescent="0.3">
      <c r="D185" s="79"/>
      <c r="E185" s="73"/>
      <c r="F185" s="73"/>
    </row>
    <row r="186" spans="4:6" x14ac:dyDescent="0.3">
      <c r="D186" s="79"/>
      <c r="E186" s="73"/>
      <c r="F186" s="73"/>
    </row>
    <row r="187" spans="4:6" x14ac:dyDescent="0.3">
      <c r="D187" s="79"/>
      <c r="E187" s="73"/>
      <c r="F187" s="73"/>
    </row>
    <row r="188" spans="4:6" x14ac:dyDescent="0.3">
      <c r="D188" s="79"/>
      <c r="E188" s="73"/>
      <c r="F188" s="73"/>
    </row>
    <row r="189" spans="4:6" x14ac:dyDescent="0.3">
      <c r="D189" s="79"/>
      <c r="E189" s="73"/>
      <c r="F189" s="73"/>
    </row>
    <row r="190" spans="4:6" x14ac:dyDescent="0.3">
      <c r="D190" s="79"/>
      <c r="E190" s="73"/>
      <c r="F190" s="73"/>
    </row>
    <row r="191" spans="4:6" x14ac:dyDescent="0.3">
      <c r="D191" s="79"/>
      <c r="E191" s="73"/>
      <c r="F191" s="73"/>
    </row>
    <row r="192" spans="4:6" x14ac:dyDescent="0.3">
      <c r="D192" s="79"/>
      <c r="E192" s="73"/>
      <c r="F192" s="73"/>
    </row>
    <row r="193" spans="4:6" x14ac:dyDescent="0.3">
      <c r="D193" s="79"/>
      <c r="E193" s="73"/>
      <c r="F193" s="73"/>
    </row>
    <row r="194" spans="4:6" x14ac:dyDescent="0.3">
      <c r="D194" s="79"/>
      <c r="E194" s="73"/>
      <c r="F194" s="73"/>
    </row>
    <row r="195" spans="4:6" x14ac:dyDescent="0.3">
      <c r="D195" s="79"/>
      <c r="E195" s="73"/>
      <c r="F195" s="73"/>
    </row>
    <row r="196" spans="4:6" x14ac:dyDescent="0.3">
      <c r="D196" s="79"/>
      <c r="E196" s="73"/>
      <c r="F196" s="73"/>
    </row>
    <row r="197" spans="4:6" x14ac:dyDescent="0.3">
      <c r="D197" s="79"/>
      <c r="E197" s="73"/>
      <c r="F197" s="73"/>
    </row>
    <row r="198" spans="4:6" x14ac:dyDescent="0.3">
      <c r="D198" s="79"/>
      <c r="E198" s="73"/>
      <c r="F198" s="73"/>
    </row>
    <row r="199" spans="4:6" x14ac:dyDescent="0.3">
      <c r="D199" s="79"/>
      <c r="E199" s="73"/>
      <c r="F199" s="73"/>
    </row>
    <row r="200" spans="4:6" x14ac:dyDescent="0.3">
      <c r="D200" s="79"/>
      <c r="E200" s="73"/>
      <c r="F200" s="73"/>
    </row>
    <row r="201" spans="4:6" x14ac:dyDescent="0.3">
      <c r="D201" s="79"/>
      <c r="E201" s="73"/>
      <c r="F201" s="73"/>
    </row>
    <row r="202" spans="4:6" x14ac:dyDescent="0.3">
      <c r="D202" s="79"/>
      <c r="E202" s="73"/>
      <c r="F202" s="73"/>
    </row>
    <row r="203" spans="4:6" x14ac:dyDescent="0.3">
      <c r="D203" s="79"/>
      <c r="E203" s="73"/>
      <c r="F203" s="73"/>
    </row>
    <row r="204" spans="4:6" x14ac:dyDescent="0.3">
      <c r="D204" s="79"/>
      <c r="E204" s="73"/>
      <c r="F204" s="73"/>
    </row>
    <row r="205" spans="4:6" x14ac:dyDescent="0.3">
      <c r="D205" s="79"/>
      <c r="E205" s="73"/>
      <c r="F205" s="73"/>
    </row>
    <row r="206" spans="4:6" x14ac:dyDescent="0.3">
      <c r="D206" s="79"/>
      <c r="E206" s="73"/>
      <c r="F206" s="73"/>
    </row>
    <row r="207" spans="4:6" x14ac:dyDescent="0.3">
      <c r="D207" s="79"/>
      <c r="E207" s="73"/>
      <c r="F207" s="73"/>
    </row>
    <row r="208" spans="4:6" x14ac:dyDescent="0.3">
      <c r="D208" s="79"/>
      <c r="E208" s="73"/>
      <c r="F208" s="73"/>
    </row>
    <row r="209" spans="4:6" x14ac:dyDescent="0.3">
      <c r="D209" s="79"/>
      <c r="E209" s="73"/>
      <c r="F209" s="73"/>
    </row>
    <row r="210" spans="4:6" x14ac:dyDescent="0.3">
      <c r="D210" s="79"/>
      <c r="E210" s="73"/>
      <c r="F210" s="73"/>
    </row>
    <row r="211" spans="4:6" x14ac:dyDescent="0.3">
      <c r="D211" s="79"/>
      <c r="E211" s="73"/>
      <c r="F211" s="73"/>
    </row>
    <row r="212" spans="4:6" x14ac:dyDescent="0.3">
      <c r="D212" s="79"/>
      <c r="E212" s="73"/>
      <c r="F212" s="73"/>
    </row>
    <row r="213" spans="4:6" x14ac:dyDescent="0.3">
      <c r="D213" s="79"/>
      <c r="E213" s="73"/>
      <c r="F213" s="73"/>
    </row>
    <row r="214" spans="4:6" x14ac:dyDescent="0.3">
      <c r="D214" s="79"/>
      <c r="E214" s="73"/>
      <c r="F214" s="73"/>
    </row>
    <row r="215" spans="4:6" x14ac:dyDescent="0.3">
      <c r="D215" s="79"/>
      <c r="E215" s="73"/>
      <c r="F215" s="73"/>
    </row>
    <row r="216" spans="4:6" x14ac:dyDescent="0.3">
      <c r="D216" s="79"/>
      <c r="E216" s="73"/>
      <c r="F216" s="73"/>
    </row>
    <row r="217" spans="4:6" x14ac:dyDescent="0.3">
      <c r="D217" s="79"/>
      <c r="E217" s="73"/>
      <c r="F217" s="73"/>
    </row>
    <row r="218" spans="4:6" x14ac:dyDescent="0.3">
      <c r="D218" s="79"/>
      <c r="E218" s="73"/>
      <c r="F218" s="73"/>
    </row>
    <row r="219" spans="4:6" x14ac:dyDescent="0.3">
      <c r="D219" s="79"/>
      <c r="E219" s="73"/>
      <c r="F219" s="73"/>
    </row>
    <row r="220" spans="4:6" x14ac:dyDescent="0.3">
      <c r="D220" s="79"/>
      <c r="E220" s="73"/>
      <c r="F220" s="73"/>
    </row>
    <row r="221" spans="4:6" x14ac:dyDescent="0.3">
      <c r="D221" s="79"/>
      <c r="E221" s="73"/>
      <c r="F221" s="73"/>
    </row>
    <row r="222" spans="4:6" x14ac:dyDescent="0.3">
      <c r="D222" s="79"/>
      <c r="E222" s="73"/>
      <c r="F222" s="73"/>
    </row>
    <row r="223" spans="4:6" x14ac:dyDescent="0.3">
      <c r="D223" s="79"/>
      <c r="E223" s="73"/>
      <c r="F223" s="73"/>
    </row>
    <row r="224" spans="4:6" x14ac:dyDescent="0.3">
      <c r="D224" s="79"/>
      <c r="E224" s="73"/>
      <c r="F224" s="73"/>
    </row>
    <row r="225" spans="4:6" x14ac:dyDescent="0.3">
      <c r="D225" s="79"/>
      <c r="E225" s="73"/>
      <c r="F225" s="73"/>
    </row>
    <row r="226" spans="4:6" x14ac:dyDescent="0.3">
      <c r="D226" s="79"/>
      <c r="E226" s="73"/>
      <c r="F226" s="73"/>
    </row>
    <row r="227" spans="4:6" x14ac:dyDescent="0.3">
      <c r="D227" s="79"/>
      <c r="E227" s="73"/>
      <c r="F227" s="73"/>
    </row>
    <row r="228" spans="4:6" x14ac:dyDescent="0.3">
      <c r="D228" s="79"/>
      <c r="E228" s="73"/>
      <c r="F228" s="73"/>
    </row>
    <row r="229" spans="4:6" x14ac:dyDescent="0.3">
      <c r="D229" s="79"/>
      <c r="E229" s="73"/>
      <c r="F229" s="73"/>
    </row>
    <row r="230" spans="4:6" x14ac:dyDescent="0.3">
      <c r="D230" s="79"/>
      <c r="E230" s="73"/>
      <c r="F230" s="73"/>
    </row>
    <row r="231" spans="4:6" x14ac:dyDescent="0.3">
      <c r="D231" s="79"/>
      <c r="E231" s="73"/>
      <c r="F231" s="73"/>
    </row>
    <row r="232" spans="4:6" x14ac:dyDescent="0.3">
      <c r="D232" s="79"/>
      <c r="E232" s="73"/>
      <c r="F232" s="73"/>
    </row>
    <row r="233" spans="4:6" x14ac:dyDescent="0.3">
      <c r="D233" s="79"/>
      <c r="E233" s="73"/>
      <c r="F233" s="73"/>
    </row>
    <row r="234" spans="4:6" x14ac:dyDescent="0.3">
      <c r="D234" s="79"/>
      <c r="E234" s="73"/>
      <c r="F234" s="73"/>
    </row>
    <row r="235" spans="4:6" x14ac:dyDescent="0.3">
      <c r="D235" s="79"/>
      <c r="E235" s="73"/>
      <c r="F235" s="73"/>
    </row>
    <row r="236" spans="4:6" x14ac:dyDescent="0.3">
      <c r="D236" s="79"/>
      <c r="E236" s="73"/>
      <c r="F236" s="73"/>
    </row>
    <row r="237" spans="4:6" x14ac:dyDescent="0.3">
      <c r="D237" s="79"/>
      <c r="E237" s="73"/>
      <c r="F237" s="73"/>
    </row>
    <row r="238" spans="4:6" x14ac:dyDescent="0.3">
      <c r="D238" s="79"/>
      <c r="E238" s="73"/>
      <c r="F238" s="73"/>
    </row>
    <row r="239" spans="4:6" x14ac:dyDescent="0.3">
      <c r="D239" s="79"/>
      <c r="E239" s="73"/>
      <c r="F239" s="73"/>
    </row>
    <row r="240" spans="4:6" x14ac:dyDescent="0.3">
      <c r="D240" s="79"/>
      <c r="E240" s="73"/>
      <c r="F240" s="73"/>
    </row>
    <row r="241" spans="4:6" x14ac:dyDescent="0.3">
      <c r="D241" s="79"/>
      <c r="E241" s="73"/>
      <c r="F241" s="73"/>
    </row>
    <row r="242" spans="4:6" x14ac:dyDescent="0.3">
      <c r="D242" s="79"/>
      <c r="E242" s="73"/>
      <c r="F242" s="73"/>
    </row>
    <row r="243" spans="4:6" x14ac:dyDescent="0.3">
      <c r="D243" s="79"/>
      <c r="E243" s="73"/>
      <c r="F243" s="73"/>
    </row>
    <row r="244" spans="4:6" x14ac:dyDescent="0.3">
      <c r="D244" s="79"/>
      <c r="E244" s="73"/>
      <c r="F244" s="73"/>
    </row>
    <row r="245" spans="4:6" x14ac:dyDescent="0.3">
      <c r="D245" s="79"/>
      <c r="E245" s="73"/>
      <c r="F245" s="73"/>
    </row>
    <row r="246" spans="4:6" x14ac:dyDescent="0.3">
      <c r="D246" s="79"/>
      <c r="E246" s="73"/>
      <c r="F246" s="73"/>
    </row>
    <row r="247" spans="4:6" x14ac:dyDescent="0.3">
      <c r="D247" s="79"/>
      <c r="E247" s="73"/>
      <c r="F247" s="73"/>
    </row>
    <row r="248" spans="4:6" x14ac:dyDescent="0.3">
      <c r="D248" s="79"/>
      <c r="E248" s="73"/>
      <c r="F248" s="73"/>
    </row>
    <row r="249" spans="4:6" x14ac:dyDescent="0.3">
      <c r="D249" s="79"/>
      <c r="E249" s="73"/>
      <c r="F249" s="73"/>
    </row>
    <row r="250" spans="4:6" x14ac:dyDescent="0.3">
      <c r="D250" s="79"/>
      <c r="E250" s="73"/>
      <c r="F250" s="73"/>
    </row>
    <row r="251" spans="4:6" x14ac:dyDescent="0.3">
      <c r="D251" s="79"/>
      <c r="E251" s="73"/>
      <c r="F251" s="73"/>
    </row>
    <row r="252" spans="4:6" x14ac:dyDescent="0.3">
      <c r="D252" s="79"/>
      <c r="E252" s="73"/>
      <c r="F252" s="73"/>
    </row>
    <row r="253" spans="4:6" x14ac:dyDescent="0.3">
      <c r="D253" s="79"/>
      <c r="E253" s="73"/>
      <c r="F253" s="73"/>
    </row>
    <row r="254" spans="4:6" x14ac:dyDescent="0.3">
      <c r="D254" s="79"/>
      <c r="E254" s="73"/>
      <c r="F254" s="73"/>
    </row>
    <row r="255" spans="4:6" x14ac:dyDescent="0.3">
      <c r="D255" s="79"/>
      <c r="E255" s="73"/>
      <c r="F255" s="73"/>
    </row>
    <row r="256" spans="4:6" x14ac:dyDescent="0.3">
      <c r="D256" s="79"/>
      <c r="E256" s="73"/>
      <c r="F256" s="73"/>
    </row>
    <row r="257" spans="4:6" x14ac:dyDescent="0.3">
      <c r="D257" s="79"/>
      <c r="E257" s="73"/>
      <c r="F257" s="73"/>
    </row>
    <row r="258" spans="4:6" x14ac:dyDescent="0.3">
      <c r="D258" s="79"/>
      <c r="E258" s="73"/>
      <c r="F258" s="73"/>
    </row>
    <row r="259" spans="4:6" x14ac:dyDescent="0.3">
      <c r="D259" s="79"/>
      <c r="E259" s="73"/>
      <c r="F259" s="73"/>
    </row>
    <row r="260" spans="4:6" x14ac:dyDescent="0.3">
      <c r="D260" s="79"/>
      <c r="E260" s="73"/>
      <c r="F260" s="73"/>
    </row>
    <row r="261" spans="4:6" x14ac:dyDescent="0.3">
      <c r="D261" s="79"/>
      <c r="E261" s="73"/>
      <c r="F261" s="73"/>
    </row>
    <row r="262" spans="4:6" x14ac:dyDescent="0.3">
      <c r="D262" s="79"/>
      <c r="E262" s="73"/>
      <c r="F262" s="73"/>
    </row>
    <row r="263" spans="4:6" x14ac:dyDescent="0.3">
      <c r="D263" s="79"/>
      <c r="E263" s="73"/>
      <c r="F263" s="73"/>
    </row>
    <row r="264" spans="4:6" x14ac:dyDescent="0.3">
      <c r="D264" s="79"/>
      <c r="E264" s="73"/>
      <c r="F264" s="73"/>
    </row>
    <row r="265" spans="4:6" x14ac:dyDescent="0.3">
      <c r="D265" s="79"/>
      <c r="E265" s="73"/>
      <c r="F265" s="73"/>
    </row>
    <row r="266" spans="4:6" x14ac:dyDescent="0.3">
      <c r="D266" s="79"/>
      <c r="E266" s="73"/>
      <c r="F266" s="73"/>
    </row>
    <row r="267" spans="4:6" x14ac:dyDescent="0.3">
      <c r="D267" s="79"/>
      <c r="E267" s="73"/>
      <c r="F267" s="73"/>
    </row>
    <row r="268" spans="4:6" x14ac:dyDescent="0.3">
      <c r="D268" s="79"/>
      <c r="E268" s="73"/>
      <c r="F268" s="73"/>
    </row>
    <row r="269" spans="4:6" x14ac:dyDescent="0.3">
      <c r="D269" s="79"/>
      <c r="E269" s="73"/>
      <c r="F269" s="73"/>
    </row>
    <row r="270" spans="4:6" x14ac:dyDescent="0.3">
      <c r="D270" s="79"/>
      <c r="E270" s="73"/>
      <c r="F270" s="73"/>
    </row>
    <row r="271" spans="4:6" x14ac:dyDescent="0.3">
      <c r="D271" s="79"/>
      <c r="E271" s="73"/>
      <c r="F271" s="73"/>
    </row>
    <row r="272" spans="4:6" x14ac:dyDescent="0.3">
      <c r="D272" s="79"/>
      <c r="E272" s="73"/>
      <c r="F272" s="73"/>
    </row>
    <row r="273" spans="4:6" x14ac:dyDescent="0.3">
      <c r="D273" s="79"/>
      <c r="E273" s="73"/>
      <c r="F273" s="73"/>
    </row>
    <row r="274" spans="4:6" x14ac:dyDescent="0.3">
      <c r="D274" s="79"/>
      <c r="E274" s="73"/>
      <c r="F274" s="73"/>
    </row>
    <row r="275" spans="4:6" x14ac:dyDescent="0.3">
      <c r="D275" s="79"/>
      <c r="E275" s="73"/>
      <c r="F275" s="73"/>
    </row>
    <row r="276" spans="4:6" x14ac:dyDescent="0.3">
      <c r="D276" s="79"/>
      <c r="E276" s="73"/>
      <c r="F276" s="73"/>
    </row>
    <row r="277" spans="4:6" x14ac:dyDescent="0.3">
      <c r="D277" s="79"/>
      <c r="E277" s="73"/>
      <c r="F277" s="73"/>
    </row>
    <row r="278" spans="4:6" x14ac:dyDescent="0.3">
      <c r="D278" s="79"/>
      <c r="E278" s="73"/>
      <c r="F278" s="73"/>
    </row>
    <row r="279" spans="4:6" x14ac:dyDescent="0.3">
      <c r="D279" s="79"/>
      <c r="E279" s="73"/>
      <c r="F279" s="73"/>
    </row>
    <row r="280" spans="4:6" x14ac:dyDescent="0.3">
      <c r="D280" s="79"/>
      <c r="E280" s="73"/>
      <c r="F280" s="73"/>
    </row>
    <row r="281" spans="4:6" x14ac:dyDescent="0.3">
      <c r="D281" s="79"/>
      <c r="E281" s="73"/>
      <c r="F281" s="73"/>
    </row>
    <row r="282" spans="4:6" x14ac:dyDescent="0.3">
      <c r="D282" s="79"/>
      <c r="E282" s="73"/>
      <c r="F282" s="73"/>
    </row>
    <row r="283" spans="4:6" x14ac:dyDescent="0.3">
      <c r="D283" s="79"/>
      <c r="E283" s="73"/>
      <c r="F283" s="73"/>
    </row>
    <row r="284" spans="4:6" x14ac:dyDescent="0.3">
      <c r="D284" s="79"/>
      <c r="E284" s="73"/>
      <c r="F284" s="73"/>
    </row>
    <row r="285" spans="4:6" x14ac:dyDescent="0.3">
      <c r="D285" s="79"/>
      <c r="E285" s="73"/>
      <c r="F285" s="73"/>
    </row>
    <row r="286" spans="4:6" x14ac:dyDescent="0.3">
      <c r="D286" s="79"/>
      <c r="E286" s="73"/>
      <c r="F286" s="73"/>
    </row>
    <row r="287" spans="4:6" x14ac:dyDescent="0.3">
      <c r="D287" s="79"/>
      <c r="E287" s="73"/>
      <c r="F287" s="73"/>
    </row>
    <row r="288" spans="4:6" x14ac:dyDescent="0.3">
      <c r="D288" s="79"/>
      <c r="E288" s="73"/>
      <c r="F288" s="73"/>
    </row>
    <row r="289" spans="4:6" x14ac:dyDescent="0.3">
      <c r="D289" s="79"/>
      <c r="E289" s="73"/>
      <c r="F289" s="73"/>
    </row>
    <row r="290" spans="4:6" x14ac:dyDescent="0.3">
      <c r="D290" s="79"/>
      <c r="E290" s="73"/>
      <c r="F290" s="73"/>
    </row>
    <row r="291" spans="4:6" x14ac:dyDescent="0.3">
      <c r="D291" s="79"/>
      <c r="E291" s="73"/>
      <c r="F291" s="73"/>
    </row>
    <row r="292" spans="4:6" x14ac:dyDescent="0.3">
      <c r="D292" s="79"/>
      <c r="E292" s="73"/>
      <c r="F292" s="73"/>
    </row>
    <row r="293" spans="4:6" x14ac:dyDescent="0.3">
      <c r="D293" s="79"/>
      <c r="E293" s="73"/>
      <c r="F293" s="73"/>
    </row>
    <row r="294" spans="4:6" x14ac:dyDescent="0.3">
      <c r="D294" s="79"/>
      <c r="E294" s="73"/>
      <c r="F294" s="73"/>
    </row>
    <row r="295" spans="4:6" x14ac:dyDescent="0.3">
      <c r="D295" s="79"/>
      <c r="E295" s="73"/>
      <c r="F295" s="73"/>
    </row>
    <row r="296" spans="4:6" x14ac:dyDescent="0.3">
      <c r="D296" s="79"/>
      <c r="E296" s="73"/>
      <c r="F296" s="73"/>
    </row>
    <row r="297" spans="4:6" x14ac:dyDescent="0.3">
      <c r="D297" s="79"/>
      <c r="E297" s="73"/>
      <c r="F297" s="73"/>
    </row>
    <row r="298" spans="4:6" x14ac:dyDescent="0.3">
      <c r="D298" s="79"/>
      <c r="E298" s="73"/>
      <c r="F298" s="73"/>
    </row>
    <row r="299" spans="4:6" x14ac:dyDescent="0.3">
      <c r="D299" s="79"/>
      <c r="E299" s="73"/>
      <c r="F299" s="73"/>
    </row>
    <row r="300" spans="4:6" x14ac:dyDescent="0.3">
      <c r="D300" s="79"/>
      <c r="E300" s="73"/>
      <c r="F300" s="73"/>
    </row>
    <row r="301" spans="4:6" x14ac:dyDescent="0.3">
      <c r="D301" s="79"/>
      <c r="E301" s="73"/>
      <c r="F301" s="73"/>
    </row>
    <row r="302" spans="4:6" x14ac:dyDescent="0.3">
      <c r="D302" s="79"/>
      <c r="E302" s="73"/>
      <c r="F302" s="73"/>
    </row>
    <row r="303" spans="4:6" x14ac:dyDescent="0.3">
      <c r="D303" s="79"/>
      <c r="E303" s="73"/>
      <c r="F303" s="73"/>
    </row>
    <row r="304" spans="4:6" x14ac:dyDescent="0.3">
      <c r="D304" s="79"/>
      <c r="E304" s="73"/>
      <c r="F304" s="73"/>
    </row>
    <row r="305" spans="4:6" x14ac:dyDescent="0.3">
      <c r="D305" s="79"/>
      <c r="E305" s="73"/>
      <c r="F305" s="73"/>
    </row>
    <row r="306" spans="4:6" x14ac:dyDescent="0.3">
      <c r="D306" s="79"/>
      <c r="E306" s="73"/>
      <c r="F306" s="73"/>
    </row>
    <row r="307" spans="4:6" x14ac:dyDescent="0.3">
      <c r="D307" s="79"/>
      <c r="E307" s="73"/>
      <c r="F307" s="73"/>
    </row>
    <row r="308" spans="4:6" x14ac:dyDescent="0.3">
      <c r="D308" s="79"/>
      <c r="E308" s="73"/>
      <c r="F308" s="73"/>
    </row>
    <row r="309" spans="4:6" x14ac:dyDescent="0.3">
      <c r="D309" s="79"/>
      <c r="E309" s="73"/>
      <c r="F309" s="73"/>
    </row>
    <row r="310" spans="4:6" x14ac:dyDescent="0.3">
      <c r="D310" s="79"/>
      <c r="E310" s="73"/>
      <c r="F310" s="73"/>
    </row>
    <row r="311" spans="4:6" x14ac:dyDescent="0.3">
      <c r="D311" s="79"/>
      <c r="E311" s="73"/>
      <c r="F311" s="73"/>
    </row>
    <row r="312" spans="4:6" x14ac:dyDescent="0.3">
      <c r="D312" s="79"/>
      <c r="E312" s="73"/>
      <c r="F312" s="73"/>
    </row>
    <row r="313" spans="4:6" x14ac:dyDescent="0.3">
      <c r="D313" s="79"/>
      <c r="E313" s="73"/>
      <c r="F313" s="73"/>
    </row>
    <row r="314" spans="4:6" x14ac:dyDescent="0.3">
      <c r="D314" s="79"/>
      <c r="E314" s="73"/>
      <c r="F314" s="73"/>
    </row>
    <row r="315" spans="4:6" x14ac:dyDescent="0.3">
      <c r="D315" s="79"/>
      <c r="E315" s="73"/>
      <c r="F315" s="73"/>
    </row>
    <row r="316" spans="4:6" x14ac:dyDescent="0.3">
      <c r="D316" s="79"/>
      <c r="E316" s="73"/>
      <c r="F316" s="73"/>
    </row>
    <row r="317" spans="4:6" x14ac:dyDescent="0.3">
      <c r="D317" s="79"/>
      <c r="E317" s="73"/>
      <c r="F317" s="73"/>
    </row>
    <row r="318" spans="4:6" x14ac:dyDescent="0.3">
      <c r="D318" s="79"/>
      <c r="E318" s="73"/>
      <c r="F318" s="73"/>
    </row>
    <row r="319" spans="4:6" x14ac:dyDescent="0.3">
      <c r="D319" s="79"/>
      <c r="E319" s="73"/>
      <c r="F319" s="73"/>
    </row>
    <row r="320" spans="4:6" x14ac:dyDescent="0.3">
      <c r="D320" s="79"/>
      <c r="E320" s="73"/>
      <c r="F320" s="73"/>
    </row>
    <row r="321" spans="4:6" x14ac:dyDescent="0.3">
      <c r="D321" s="79"/>
      <c r="E321" s="73"/>
      <c r="F321" s="73"/>
    </row>
    <row r="322" spans="4:6" x14ac:dyDescent="0.3">
      <c r="D322" s="79"/>
      <c r="E322" s="73"/>
      <c r="F322" s="73"/>
    </row>
    <row r="323" spans="4:6" x14ac:dyDescent="0.3">
      <c r="D323" s="79"/>
      <c r="E323" s="73"/>
      <c r="F323" s="73"/>
    </row>
    <row r="324" spans="4:6" x14ac:dyDescent="0.3">
      <c r="D324" s="79"/>
      <c r="E324" s="73"/>
      <c r="F324" s="73"/>
    </row>
    <row r="325" spans="4:6" x14ac:dyDescent="0.3">
      <c r="D325" s="79"/>
      <c r="E325" s="73"/>
      <c r="F325" s="73"/>
    </row>
    <row r="326" spans="4:6" x14ac:dyDescent="0.3">
      <c r="D326" s="79"/>
      <c r="E326" s="73"/>
      <c r="F326" s="73"/>
    </row>
    <row r="327" spans="4:6" x14ac:dyDescent="0.3">
      <c r="D327" s="79"/>
      <c r="E327" s="73"/>
      <c r="F327" s="73"/>
    </row>
    <row r="328" spans="4:6" x14ac:dyDescent="0.3">
      <c r="D328" s="79"/>
      <c r="E328" s="73"/>
      <c r="F328" s="73"/>
    </row>
    <row r="329" spans="4:6" x14ac:dyDescent="0.3">
      <c r="D329" s="79"/>
      <c r="E329" s="73"/>
      <c r="F329" s="73"/>
    </row>
    <row r="330" spans="4:6" x14ac:dyDescent="0.3">
      <c r="D330" s="79"/>
      <c r="E330" s="73"/>
      <c r="F330" s="73"/>
    </row>
    <row r="331" spans="4:6" x14ac:dyDescent="0.3">
      <c r="D331" s="79"/>
      <c r="E331" s="73"/>
      <c r="F331" s="73"/>
    </row>
    <row r="332" spans="4:6" x14ac:dyDescent="0.3">
      <c r="D332" s="79"/>
      <c r="E332" s="73"/>
      <c r="F332" s="73"/>
    </row>
    <row r="333" spans="4:6" x14ac:dyDescent="0.3">
      <c r="D333" s="79"/>
      <c r="E333" s="73"/>
      <c r="F333" s="73"/>
    </row>
    <row r="334" spans="4:6" x14ac:dyDescent="0.3">
      <c r="D334" s="79"/>
      <c r="E334" s="73"/>
      <c r="F334" s="73"/>
    </row>
    <row r="335" spans="4:6" x14ac:dyDescent="0.3">
      <c r="D335" s="79"/>
      <c r="E335" s="73"/>
      <c r="F335" s="73"/>
    </row>
    <row r="336" spans="4:6" x14ac:dyDescent="0.3">
      <c r="D336" s="79"/>
      <c r="E336" s="73"/>
      <c r="F336" s="73"/>
    </row>
    <row r="337" spans="4:6" x14ac:dyDescent="0.3">
      <c r="D337" s="79"/>
      <c r="E337" s="73"/>
      <c r="F337" s="73"/>
    </row>
    <row r="338" spans="4:6" x14ac:dyDescent="0.3">
      <c r="D338" s="79"/>
      <c r="E338" s="73"/>
      <c r="F338" s="73"/>
    </row>
    <row r="339" spans="4:6" x14ac:dyDescent="0.3">
      <c r="D339" s="79"/>
      <c r="E339" s="73"/>
      <c r="F339" s="73"/>
    </row>
    <row r="340" spans="4:6" x14ac:dyDescent="0.3">
      <c r="D340" s="79"/>
      <c r="E340" s="73"/>
      <c r="F340" s="73"/>
    </row>
    <row r="341" spans="4:6" x14ac:dyDescent="0.3">
      <c r="D341" s="79"/>
      <c r="E341" s="73"/>
      <c r="F341" s="73"/>
    </row>
    <row r="342" spans="4:6" x14ac:dyDescent="0.3">
      <c r="D342" s="79"/>
      <c r="E342" s="73"/>
      <c r="F342" s="73"/>
    </row>
    <row r="343" spans="4:6" x14ac:dyDescent="0.3">
      <c r="D343" s="79"/>
      <c r="E343" s="73"/>
      <c r="F343" s="73"/>
    </row>
    <row r="344" spans="4:6" x14ac:dyDescent="0.3">
      <c r="D344" s="79"/>
      <c r="E344" s="73"/>
      <c r="F344" s="73"/>
    </row>
    <row r="345" spans="4:6" x14ac:dyDescent="0.3">
      <c r="D345" s="79"/>
      <c r="E345" s="73"/>
      <c r="F345" s="73"/>
    </row>
    <row r="346" spans="4:6" x14ac:dyDescent="0.3">
      <c r="D346" s="79"/>
      <c r="E346" s="73"/>
      <c r="F346" s="73"/>
    </row>
    <row r="347" spans="4:6" x14ac:dyDescent="0.3">
      <c r="D347" s="79"/>
      <c r="E347" s="73"/>
      <c r="F347" s="73"/>
    </row>
    <row r="348" spans="4:6" x14ac:dyDescent="0.3">
      <c r="D348" s="79"/>
      <c r="E348" s="73"/>
      <c r="F348" s="73"/>
    </row>
    <row r="349" spans="4:6" x14ac:dyDescent="0.3">
      <c r="D349" s="79"/>
      <c r="E349" s="73"/>
      <c r="F349" s="73"/>
    </row>
    <row r="350" spans="4:6" x14ac:dyDescent="0.3">
      <c r="D350" s="79"/>
      <c r="E350" s="73"/>
      <c r="F350" s="73"/>
    </row>
    <row r="351" spans="4:6" x14ac:dyDescent="0.3">
      <c r="D351" s="79"/>
      <c r="E351" s="73"/>
      <c r="F351" s="73"/>
    </row>
    <row r="352" spans="4:6" x14ac:dyDescent="0.3">
      <c r="D352" s="79"/>
      <c r="E352" s="73"/>
      <c r="F352" s="73"/>
    </row>
    <row r="353" spans="4:6" x14ac:dyDescent="0.3">
      <c r="D353" s="79"/>
      <c r="E353" s="73"/>
      <c r="F353" s="73"/>
    </row>
    <row r="354" spans="4:6" x14ac:dyDescent="0.3">
      <c r="D354" s="79"/>
      <c r="E354" s="73"/>
      <c r="F354" s="73"/>
    </row>
    <row r="355" spans="4:6" x14ac:dyDescent="0.3">
      <c r="D355" s="79"/>
      <c r="E355" s="73"/>
      <c r="F355" s="73"/>
    </row>
    <row r="356" spans="4:6" x14ac:dyDescent="0.3">
      <c r="D356" s="79"/>
      <c r="E356" s="73"/>
      <c r="F356" s="73"/>
    </row>
    <row r="357" spans="4:6" x14ac:dyDescent="0.3">
      <c r="D357" s="79"/>
      <c r="E357" s="73"/>
      <c r="F357" s="73"/>
    </row>
    <row r="358" spans="4:6" x14ac:dyDescent="0.3">
      <c r="D358" s="79"/>
      <c r="E358" s="73"/>
      <c r="F358" s="73"/>
    </row>
    <row r="359" spans="4:6" x14ac:dyDescent="0.3">
      <c r="D359" s="79"/>
      <c r="E359" s="73"/>
      <c r="F359" s="73"/>
    </row>
    <row r="360" spans="4:6" x14ac:dyDescent="0.3">
      <c r="D360" s="79"/>
      <c r="E360" s="73"/>
      <c r="F360" s="73"/>
    </row>
    <row r="361" spans="4:6" x14ac:dyDescent="0.3">
      <c r="D361" s="79"/>
      <c r="E361" s="73"/>
      <c r="F361" s="73"/>
    </row>
    <row r="362" spans="4:6" x14ac:dyDescent="0.3">
      <c r="D362" s="79"/>
      <c r="E362" s="73"/>
      <c r="F362" s="73"/>
    </row>
    <row r="363" spans="4:6" x14ac:dyDescent="0.3">
      <c r="D363" s="79"/>
      <c r="E363" s="73"/>
      <c r="F363" s="73"/>
    </row>
    <row r="364" spans="4:6" x14ac:dyDescent="0.3">
      <c r="D364" s="79"/>
      <c r="E364" s="73"/>
      <c r="F364" s="73"/>
    </row>
    <row r="365" spans="4:6" x14ac:dyDescent="0.3">
      <c r="D365" s="79"/>
      <c r="E365" s="73"/>
      <c r="F365" s="73"/>
    </row>
    <row r="366" spans="4:6" x14ac:dyDescent="0.3">
      <c r="D366" s="79"/>
      <c r="E366" s="73"/>
      <c r="F366" s="73"/>
    </row>
    <row r="367" spans="4:6" x14ac:dyDescent="0.3">
      <c r="D367" s="79"/>
      <c r="E367" s="73"/>
      <c r="F367" s="73"/>
    </row>
    <row r="368" spans="4:6" x14ac:dyDescent="0.3">
      <c r="D368" s="79"/>
      <c r="E368" s="73"/>
      <c r="F368" s="73"/>
    </row>
    <row r="369" spans="4:6" x14ac:dyDescent="0.3">
      <c r="D369" s="79"/>
      <c r="E369" s="73"/>
      <c r="F369" s="73"/>
    </row>
    <row r="370" spans="4:6" x14ac:dyDescent="0.3">
      <c r="D370" s="79"/>
      <c r="E370" s="73"/>
      <c r="F370" s="73"/>
    </row>
    <row r="371" spans="4:6" x14ac:dyDescent="0.3">
      <c r="D371" s="79"/>
      <c r="E371" s="73"/>
      <c r="F371" s="73"/>
    </row>
    <row r="372" spans="4:6" x14ac:dyDescent="0.3">
      <c r="D372" s="79"/>
      <c r="E372" s="73"/>
      <c r="F372" s="73"/>
    </row>
    <row r="373" spans="4:6" x14ac:dyDescent="0.3">
      <c r="D373" s="79"/>
      <c r="E373" s="73"/>
      <c r="F373" s="73"/>
    </row>
    <row r="374" spans="4:6" x14ac:dyDescent="0.3">
      <c r="D374" s="79"/>
      <c r="E374" s="73"/>
      <c r="F374" s="73"/>
    </row>
    <row r="375" spans="4:6" x14ac:dyDescent="0.3">
      <c r="D375" s="79"/>
      <c r="E375" s="73"/>
      <c r="F375" s="73"/>
    </row>
    <row r="376" spans="4:6" x14ac:dyDescent="0.3">
      <c r="D376" s="79"/>
      <c r="E376" s="73"/>
      <c r="F376" s="73"/>
    </row>
    <row r="377" spans="4:6" x14ac:dyDescent="0.3">
      <c r="D377" s="79"/>
      <c r="E377" s="73"/>
      <c r="F377" s="73"/>
    </row>
    <row r="378" spans="4:6" x14ac:dyDescent="0.3">
      <c r="D378" s="79"/>
      <c r="E378" s="73"/>
      <c r="F378" s="73"/>
    </row>
    <row r="379" spans="4:6" x14ac:dyDescent="0.3">
      <c r="D379" s="79"/>
      <c r="E379" s="73"/>
      <c r="F379" s="73"/>
    </row>
    <row r="380" spans="4:6" x14ac:dyDescent="0.3">
      <c r="D380" s="79"/>
      <c r="E380" s="73"/>
      <c r="F380" s="73"/>
    </row>
    <row r="381" spans="4:6" x14ac:dyDescent="0.3">
      <c r="D381" s="79"/>
      <c r="E381" s="73"/>
      <c r="F381" s="73"/>
    </row>
    <row r="382" spans="4:6" x14ac:dyDescent="0.3">
      <c r="D382" s="79"/>
      <c r="E382" s="73"/>
      <c r="F382" s="73"/>
    </row>
    <row r="383" spans="4:6" x14ac:dyDescent="0.3">
      <c r="D383" s="79"/>
      <c r="E383" s="73"/>
      <c r="F383" s="73"/>
    </row>
    <row r="384" spans="4:6" x14ac:dyDescent="0.3">
      <c r="D384" s="79"/>
      <c r="E384" s="73"/>
      <c r="F384" s="73"/>
    </row>
    <row r="385" spans="4:6" x14ac:dyDescent="0.3">
      <c r="D385" s="79"/>
      <c r="E385" s="73"/>
      <c r="F385" s="73"/>
    </row>
    <row r="386" spans="4:6" x14ac:dyDescent="0.3">
      <c r="D386" s="79"/>
      <c r="E386" s="73"/>
      <c r="F386" s="73"/>
    </row>
    <row r="387" spans="4:6" x14ac:dyDescent="0.3">
      <c r="D387" s="79"/>
      <c r="E387" s="73"/>
      <c r="F387" s="73"/>
    </row>
    <row r="388" spans="4:6" x14ac:dyDescent="0.3">
      <c r="D388" s="79"/>
      <c r="E388" s="73"/>
      <c r="F388" s="73"/>
    </row>
    <row r="389" spans="4:6" x14ac:dyDescent="0.3">
      <c r="D389" s="79"/>
      <c r="E389" s="73"/>
      <c r="F389" s="73"/>
    </row>
    <row r="390" spans="4:6" x14ac:dyDescent="0.3">
      <c r="D390" s="79"/>
      <c r="E390" s="73"/>
      <c r="F390" s="73"/>
    </row>
    <row r="391" spans="4:6" x14ac:dyDescent="0.3">
      <c r="D391" s="79"/>
      <c r="E391" s="73"/>
      <c r="F391" s="73"/>
    </row>
    <row r="392" spans="4:6" x14ac:dyDescent="0.3">
      <c r="D392" s="79"/>
      <c r="E392" s="73"/>
      <c r="F392" s="73"/>
    </row>
    <row r="393" spans="4:6" x14ac:dyDescent="0.3">
      <c r="D393" s="79"/>
      <c r="E393" s="73"/>
      <c r="F393" s="73"/>
    </row>
    <row r="394" spans="4:6" x14ac:dyDescent="0.3">
      <c r="D394" s="79"/>
      <c r="E394" s="73"/>
      <c r="F394" s="73"/>
    </row>
    <row r="395" spans="4:6" x14ac:dyDescent="0.3">
      <c r="D395" s="79"/>
      <c r="E395" s="73"/>
      <c r="F395" s="73"/>
    </row>
    <row r="396" spans="4:6" x14ac:dyDescent="0.3">
      <c r="D396" s="79"/>
      <c r="E396" s="73"/>
      <c r="F396" s="73"/>
    </row>
    <row r="397" spans="4:6" x14ac:dyDescent="0.3">
      <c r="D397" s="79"/>
      <c r="E397" s="73"/>
      <c r="F397" s="73"/>
    </row>
    <row r="398" spans="4:6" x14ac:dyDescent="0.3">
      <c r="D398" s="79"/>
      <c r="E398" s="73"/>
      <c r="F398" s="73"/>
    </row>
    <row r="399" spans="4:6" x14ac:dyDescent="0.3">
      <c r="D399" s="79"/>
      <c r="E399" s="73"/>
      <c r="F399" s="73"/>
    </row>
    <row r="400" spans="4:6" x14ac:dyDescent="0.3">
      <c r="D400" s="79"/>
      <c r="E400" s="73"/>
      <c r="F400" s="73"/>
    </row>
    <row r="401" spans="4:6" x14ac:dyDescent="0.3">
      <c r="D401" s="79"/>
      <c r="E401" s="73"/>
      <c r="F401" s="73"/>
    </row>
    <row r="402" spans="4:6" x14ac:dyDescent="0.3">
      <c r="D402" s="79"/>
      <c r="E402" s="73"/>
      <c r="F402" s="73"/>
    </row>
    <row r="403" spans="4:6" x14ac:dyDescent="0.3">
      <c r="D403" s="79"/>
      <c r="E403" s="73"/>
      <c r="F403" s="73"/>
    </row>
    <row r="404" spans="4:6" x14ac:dyDescent="0.3">
      <c r="D404" s="79"/>
      <c r="E404" s="73"/>
      <c r="F404" s="73"/>
    </row>
    <row r="405" spans="4:6" x14ac:dyDescent="0.3">
      <c r="D405" s="79"/>
      <c r="E405" s="73"/>
      <c r="F405" s="73"/>
    </row>
    <row r="406" spans="4:6" x14ac:dyDescent="0.3">
      <c r="D406" s="79"/>
      <c r="E406" s="73"/>
      <c r="F406" s="73"/>
    </row>
    <row r="407" spans="4:6" x14ac:dyDescent="0.3">
      <c r="D407" s="79"/>
      <c r="E407" s="73"/>
      <c r="F407" s="73"/>
    </row>
    <row r="408" spans="4:6" x14ac:dyDescent="0.3">
      <c r="D408" s="79"/>
      <c r="E408" s="73"/>
      <c r="F408" s="73"/>
    </row>
    <row r="409" spans="4:6" x14ac:dyDescent="0.3">
      <c r="D409" s="79"/>
      <c r="E409" s="73"/>
      <c r="F409" s="73"/>
    </row>
    <row r="410" spans="4:6" x14ac:dyDescent="0.3">
      <c r="D410" s="79"/>
      <c r="E410" s="73"/>
      <c r="F410" s="73"/>
    </row>
    <row r="411" spans="4:6" x14ac:dyDescent="0.3">
      <c r="D411" s="79"/>
      <c r="E411" s="73"/>
      <c r="F411" s="73"/>
    </row>
    <row r="412" spans="4:6" x14ac:dyDescent="0.3">
      <c r="D412" s="79"/>
      <c r="E412" s="73"/>
      <c r="F412" s="73"/>
    </row>
    <row r="413" spans="4:6" x14ac:dyDescent="0.3">
      <c r="D413" s="79"/>
      <c r="E413" s="73"/>
      <c r="F413" s="73"/>
    </row>
    <row r="414" spans="4:6" x14ac:dyDescent="0.3">
      <c r="D414" s="79"/>
      <c r="E414" s="73"/>
      <c r="F414" s="73"/>
    </row>
    <row r="415" spans="4:6" x14ac:dyDescent="0.3">
      <c r="D415" s="79"/>
      <c r="E415" s="73"/>
      <c r="F415" s="73"/>
    </row>
    <row r="416" spans="4:6" x14ac:dyDescent="0.3">
      <c r="D416" s="79"/>
      <c r="E416" s="73"/>
      <c r="F416" s="73"/>
    </row>
    <row r="417" spans="4:6" x14ac:dyDescent="0.3">
      <c r="D417" s="79"/>
      <c r="E417" s="73"/>
      <c r="F417" s="73"/>
    </row>
    <row r="418" spans="4:6" x14ac:dyDescent="0.3">
      <c r="D418" s="79"/>
      <c r="E418" s="73"/>
      <c r="F418" s="73"/>
    </row>
    <row r="419" spans="4:6" x14ac:dyDescent="0.3">
      <c r="D419" s="79"/>
      <c r="E419" s="73"/>
      <c r="F419" s="73"/>
    </row>
    <row r="420" spans="4:6" x14ac:dyDescent="0.3">
      <c r="D420" s="79"/>
      <c r="E420" s="73"/>
      <c r="F420" s="73"/>
    </row>
    <row r="421" spans="4:6" x14ac:dyDescent="0.3">
      <c r="D421" s="79"/>
      <c r="E421" s="73"/>
      <c r="F421" s="73"/>
    </row>
    <row r="422" spans="4:6" x14ac:dyDescent="0.3">
      <c r="D422" s="79"/>
      <c r="E422" s="73"/>
      <c r="F422" s="73"/>
    </row>
    <row r="423" spans="4:6" x14ac:dyDescent="0.3">
      <c r="D423" s="79"/>
      <c r="E423" s="73"/>
      <c r="F423" s="73"/>
    </row>
    <row r="424" spans="4:6" x14ac:dyDescent="0.3">
      <c r="D424" s="79"/>
      <c r="E424" s="73"/>
      <c r="F424" s="73"/>
    </row>
    <row r="425" spans="4:6" x14ac:dyDescent="0.3">
      <c r="D425" s="79"/>
      <c r="E425" s="73"/>
      <c r="F425" s="73"/>
    </row>
    <row r="426" spans="4:6" x14ac:dyDescent="0.3">
      <c r="D426" s="79"/>
      <c r="E426" s="73"/>
      <c r="F426" s="73"/>
    </row>
  </sheetData>
  <mergeCells count="18">
    <mergeCell ref="B33:C33"/>
    <mergeCell ref="D33:K33"/>
    <mergeCell ref="B26:C26"/>
    <mergeCell ref="D26:K26"/>
    <mergeCell ref="B29:C29"/>
    <mergeCell ref="D29:K29"/>
    <mergeCell ref="B11:C11"/>
    <mergeCell ref="D11:K11"/>
    <mergeCell ref="B15:C15"/>
    <mergeCell ref="D15:K15"/>
    <mergeCell ref="B21:C21"/>
    <mergeCell ref="D21:K21"/>
    <mergeCell ref="A1:A4"/>
    <mergeCell ref="B1:C4"/>
    <mergeCell ref="F1:J4"/>
    <mergeCell ref="K2:K3"/>
    <mergeCell ref="B6:C6"/>
    <mergeCell ref="D6:K6"/>
  </mergeCells>
  <conditionalFormatting sqref="H7:H10 H12:H14 H16:H20 H22:H25 H27:H28 H30:H32">
    <cfRule type="expression" dxfId="5" priority="4" stopIfTrue="1">
      <formula>G7&lt;2</formula>
    </cfRule>
    <cfRule type="expression" dxfId="4" priority="5" stopIfTrue="1">
      <formula>AND(G7&gt;1,G7&lt;3)</formula>
    </cfRule>
    <cfRule type="expression" dxfId="3" priority="6" stopIfTrue="1">
      <formula>G7&gt;2</formula>
    </cfRule>
  </conditionalFormatting>
  <conditionalFormatting sqref="H34">
    <cfRule type="expression" dxfId="2" priority="1" stopIfTrue="1">
      <formula>G34&lt;2</formula>
    </cfRule>
    <cfRule type="expression" dxfId="1" priority="2" stopIfTrue="1">
      <formula>AND(G34&gt;1,G34&lt;3)</formula>
    </cfRule>
    <cfRule type="expression" dxfId="0" priority="3" stopIfTrue="1">
      <formula>G34&gt;2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1"/>
  <sheetViews>
    <sheetView tabSelected="1" topLeftCell="A14" workbookViewId="0">
      <selection activeCell="C30" sqref="C30"/>
    </sheetView>
  </sheetViews>
  <sheetFormatPr defaultColWidth="11.44140625" defaultRowHeight="14.4" x14ac:dyDescent="0.3"/>
  <cols>
    <col min="1" max="1" width="9.109375" style="164" customWidth="1"/>
    <col min="2" max="2" width="18.88671875" style="164" customWidth="1"/>
    <col min="3" max="4" width="9.109375" style="164" customWidth="1"/>
    <col min="5" max="5" width="11.33203125" style="164" bestFit="1" customWidth="1"/>
    <col min="6" max="11" width="9.109375" style="164" customWidth="1"/>
    <col min="12" max="12" width="12.33203125" style="164" bestFit="1" customWidth="1"/>
    <col min="13" max="256" width="11.44140625" style="164"/>
    <col min="257" max="257" width="9.109375" style="164" customWidth="1"/>
    <col min="258" max="258" width="18.88671875" style="164" customWidth="1"/>
    <col min="259" max="267" width="9.109375" style="164" customWidth="1"/>
    <col min="268" max="268" width="12.33203125" style="164" bestFit="1" customWidth="1"/>
    <col min="269" max="512" width="11.44140625" style="164"/>
    <col min="513" max="513" width="9.109375" style="164" customWidth="1"/>
    <col min="514" max="514" width="18.88671875" style="164" customWidth="1"/>
    <col min="515" max="523" width="9.109375" style="164" customWidth="1"/>
    <col min="524" max="524" width="12.33203125" style="164" bestFit="1" customWidth="1"/>
    <col min="525" max="768" width="11.44140625" style="164"/>
    <col min="769" max="769" width="9.109375" style="164" customWidth="1"/>
    <col min="770" max="770" width="18.88671875" style="164" customWidth="1"/>
    <col min="771" max="779" width="9.109375" style="164" customWidth="1"/>
    <col min="780" max="780" width="12.33203125" style="164" bestFit="1" customWidth="1"/>
    <col min="781" max="1024" width="11.44140625" style="164"/>
    <col min="1025" max="1025" width="9.109375" style="164" customWidth="1"/>
    <col min="1026" max="1026" width="18.88671875" style="164" customWidth="1"/>
    <col min="1027" max="1035" width="9.109375" style="164" customWidth="1"/>
    <col min="1036" max="1036" width="12.33203125" style="164" bestFit="1" customWidth="1"/>
    <col min="1037" max="1280" width="11.44140625" style="164"/>
    <col min="1281" max="1281" width="9.109375" style="164" customWidth="1"/>
    <col min="1282" max="1282" width="18.88671875" style="164" customWidth="1"/>
    <col min="1283" max="1291" width="9.109375" style="164" customWidth="1"/>
    <col min="1292" max="1292" width="12.33203125" style="164" bestFit="1" customWidth="1"/>
    <col min="1293" max="1536" width="11.44140625" style="164"/>
    <col min="1537" max="1537" width="9.109375" style="164" customWidth="1"/>
    <col min="1538" max="1538" width="18.88671875" style="164" customWidth="1"/>
    <col min="1539" max="1547" width="9.109375" style="164" customWidth="1"/>
    <col min="1548" max="1548" width="12.33203125" style="164" bestFit="1" customWidth="1"/>
    <col min="1549" max="1792" width="11.44140625" style="164"/>
    <col min="1793" max="1793" width="9.109375" style="164" customWidth="1"/>
    <col min="1794" max="1794" width="18.88671875" style="164" customWidth="1"/>
    <col min="1795" max="1803" width="9.109375" style="164" customWidth="1"/>
    <col min="1804" max="1804" width="12.33203125" style="164" bestFit="1" customWidth="1"/>
    <col min="1805" max="2048" width="11.44140625" style="164"/>
    <col min="2049" max="2049" width="9.109375" style="164" customWidth="1"/>
    <col min="2050" max="2050" width="18.88671875" style="164" customWidth="1"/>
    <col min="2051" max="2059" width="9.109375" style="164" customWidth="1"/>
    <col min="2060" max="2060" width="12.33203125" style="164" bestFit="1" customWidth="1"/>
    <col min="2061" max="2304" width="11.44140625" style="164"/>
    <col min="2305" max="2305" width="9.109375" style="164" customWidth="1"/>
    <col min="2306" max="2306" width="18.88671875" style="164" customWidth="1"/>
    <col min="2307" max="2315" width="9.109375" style="164" customWidth="1"/>
    <col min="2316" max="2316" width="12.33203125" style="164" bestFit="1" customWidth="1"/>
    <col min="2317" max="2560" width="11.44140625" style="164"/>
    <col min="2561" max="2561" width="9.109375" style="164" customWidth="1"/>
    <col min="2562" max="2562" width="18.88671875" style="164" customWidth="1"/>
    <col min="2563" max="2571" width="9.109375" style="164" customWidth="1"/>
    <col min="2572" max="2572" width="12.33203125" style="164" bestFit="1" customWidth="1"/>
    <col min="2573" max="2816" width="11.44140625" style="164"/>
    <col min="2817" max="2817" width="9.109375" style="164" customWidth="1"/>
    <col min="2818" max="2818" width="18.88671875" style="164" customWidth="1"/>
    <col min="2819" max="2827" width="9.109375" style="164" customWidth="1"/>
    <col min="2828" max="2828" width="12.33203125" style="164" bestFit="1" customWidth="1"/>
    <col min="2829" max="3072" width="11.44140625" style="164"/>
    <col min="3073" max="3073" width="9.109375" style="164" customWidth="1"/>
    <col min="3074" max="3074" width="18.88671875" style="164" customWidth="1"/>
    <col min="3075" max="3083" width="9.109375" style="164" customWidth="1"/>
    <col min="3084" max="3084" width="12.33203125" style="164" bestFit="1" customWidth="1"/>
    <col min="3085" max="3328" width="11.44140625" style="164"/>
    <col min="3329" max="3329" width="9.109375" style="164" customWidth="1"/>
    <col min="3330" max="3330" width="18.88671875" style="164" customWidth="1"/>
    <col min="3331" max="3339" width="9.109375" style="164" customWidth="1"/>
    <col min="3340" max="3340" width="12.33203125" style="164" bestFit="1" customWidth="1"/>
    <col min="3341" max="3584" width="11.44140625" style="164"/>
    <col min="3585" max="3585" width="9.109375" style="164" customWidth="1"/>
    <col min="3586" max="3586" width="18.88671875" style="164" customWidth="1"/>
    <col min="3587" max="3595" width="9.109375" style="164" customWidth="1"/>
    <col min="3596" max="3596" width="12.33203125" style="164" bestFit="1" customWidth="1"/>
    <col min="3597" max="3840" width="11.44140625" style="164"/>
    <col min="3841" max="3841" width="9.109375" style="164" customWidth="1"/>
    <col min="3842" max="3842" width="18.88671875" style="164" customWidth="1"/>
    <col min="3843" max="3851" width="9.109375" style="164" customWidth="1"/>
    <col min="3852" max="3852" width="12.33203125" style="164" bestFit="1" customWidth="1"/>
    <col min="3853" max="4096" width="11.44140625" style="164"/>
    <col min="4097" max="4097" width="9.109375" style="164" customWidth="1"/>
    <col min="4098" max="4098" width="18.88671875" style="164" customWidth="1"/>
    <col min="4099" max="4107" width="9.109375" style="164" customWidth="1"/>
    <col min="4108" max="4108" width="12.33203125" style="164" bestFit="1" customWidth="1"/>
    <col min="4109" max="4352" width="11.44140625" style="164"/>
    <col min="4353" max="4353" width="9.109375" style="164" customWidth="1"/>
    <col min="4354" max="4354" width="18.88671875" style="164" customWidth="1"/>
    <col min="4355" max="4363" width="9.109375" style="164" customWidth="1"/>
    <col min="4364" max="4364" width="12.33203125" style="164" bestFit="1" customWidth="1"/>
    <col min="4365" max="4608" width="11.44140625" style="164"/>
    <col min="4609" max="4609" width="9.109375" style="164" customWidth="1"/>
    <col min="4610" max="4610" width="18.88671875" style="164" customWidth="1"/>
    <col min="4611" max="4619" width="9.109375" style="164" customWidth="1"/>
    <col min="4620" max="4620" width="12.33203125" style="164" bestFit="1" customWidth="1"/>
    <col min="4621" max="4864" width="11.44140625" style="164"/>
    <col min="4865" max="4865" width="9.109375" style="164" customWidth="1"/>
    <col min="4866" max="4866" width="18.88671875" style="164" customWidth="1"/>
    <col min="4867" max="4875" width="9.109375" style="164" customWidth="1"/>
    <col min="4876" max="4876" width="12.33203125" style="164" bestFit="1" customWidth="1"/>
    <col min="4877" max="5120" width="11.44140625" style="164"/>
    <col min="5121" max="5121" width="9.109375" style="164" customWidth="1"/>
    <col min="5122" max="5122" width="18.88671875" style="164" customWidth="1"/>
    <col min="5123" max="5131" width="9.109375" style="164" customWidth="1"/>
    <col min="5132" max="5132" width="12.33203125" style="164" bestFit="1" customWidth="1"/>
    <col min="5133" max="5376" width="11.44140625" style="164"/>
    <col min="5377" max="5377" width="9.109375" style="164" customWidth="1"/>
    <col min="5378" max="5378" width="18.88671875" style="164" customWidth="1"/>
    <col min="5379" max="5387" width="9.109375" style="164" customWidth="1"/>
    <col min="5388" max="5388" width="12.33203125" style="164" bestFit="1" customWidth="1"/>
    <col min="5389" max="5632" width="11.44140625" style="164"/>
    <col min="5633" max="5633" width="9.109375" style="164" customWidth="1"/>
    <col min="5634" max="5634" width="18.88671875" style="164" customWidth="1"/>
    <col min="5635" max="5643" width="9.109375" style="164" customWidth="1"/>
    <col min="5644" max="5644" width="12.33203125" style="164" bestFit="1" customWidth="1"/>
    <col min="5645" max="5888" width="11.44140625" style="164"/>
    <col min="5889" max="5889" width="9.109375" style="164" customWidth="1"/>
    <col min="5890" max="5890" width="18.88671875" style="164" customWidth="1"/>
    <col min="5891" max="5899" width="9.109375" style="164" customWidth="1"/>
    <col min="5900" max="5900" width="12.33203125" style="164" bestFit="1" customWidth="1"/>
    <col min="5901" max="6144" width="11.44140625" style="164"/>
    <col min="6145" max="6145" width="9.109375" style="164" customWidth="1"/>
    <col min="6146" max="6146" width="18.88671875" style="164" customWidth="1"/>
    <col min="6147" max="6155" width="9.109375" style="164" customWidth="1"/>
    <col min="6156" max="6156" width="12.33203125" style="164" bestFit="1" customWidth="1"/>
    <col min="6157" max="6400" width="11.44140625" style="164"/>
    <col min="6401" max="6401" width="9.109375" style="164" customWidth="1"/>
    <col min="6402" max="6402" width="18.88671875" style="164" customWidth="1"/>
    <col min="6403" max="6411" width="9.109375" style="164" customWidth="1"/>
    <col min="6412" max="6412" width="12.33203125" style="164" bestFit="1" customWidth="1"/>
    <col min="6413" max="6656" width="11.44140625" style="164"/>
    <col min="6657" max="6657" width="9.109375" style="164" customWidth="1"/>
    <col min="6658" max="6658" width="18.88671875" style="164" customWidth="1"/>
    <col min="6659" max="6667" width="9.109375" style="164" customWidth="1"/>
    <col min="6668" max="6668" width="12.33203125" style="164" bestFit="1" customWidth="1"/>
    <col min="6669" max="6912" width="11.44140625" style="164"/>
    <col min="6913" max="6913" width="9.109375" style="164" customWidth="1"/>
    <col min="6914" max="6914" width="18.88671875" style="164" customWidth="1"/>
    <col min="6915" max="6923" width="9.109375" style="164" customWidth="1"/>
    <col min="6924" max="6924" width="12.33203125" style="164" bestFit="1" customWidth="1"/>
    <col min="6925" max="7168" width="11.44140625" style="164"/>
    <col min="7169" max="7169" width="9.109375" style="164" customWidth="1"/>
    <col min="7170" max="7170" width="18.88671875" style="164" customWidth="1"/>
    <col min="7171" max="7179" width="9.109375" style="164" customWidth="1"/>
    <col min="7180" max="7180" width="12.33203125" style="164" bestFit="1" customWidth="1"/>
    <col min="7181" max="7424" width="11.44140625" style="164"/>
    <col min="7425" max="7425" width="9.109375" style="164" customWidth="1"/>
    <col min="7426" max="7426" width="18.88671875" style="164" customWidth="1"/>
    <col min="7427" max="7435" width="9.109375" style="164" customWidth="1"/>
    <col min="7436" max="7436" width="12.33203125" style="164" bestFit="1" customWidth="1"/>
    <col min="7437" max="7680" width="11.44140625" style="164"/>
    <col min="7681" max="7681" width="9.109375" style="164" customWidth="1"/>
    <col min="7682" max="7682" width="18.88671875" style="164" customWidth="1"/>
    <col min="7683" max="7691" width="9.109375" style="164" customWidth="1"/>
    <col min="7692" max="7692" width="12.33203125" style="164" bestFit="1" customWidth="1"/>
    <col min="7693" max="7936" width="11.44140625" style="164"/>
    <col min="7937" max="7937" width="9.109375" style="164" customWidth="1"/>
    <col min="7938" max="7938" width="18.88671875" style="164" customWidth="1"/>
    <col min="7939" max="7947" width="9.109375" style="164" customWidth="1"/>
    <col min="7948" max="7948" width="12.33203125" style="164" bestFit="1" customWidth="1"/>
    <col min="7949" max="8192" width="11.44140625" style="164"/>
    <col min="8193" max="8193" width="9.109375" style="164" customWidth="1"/>
    <col min="8194" max="8194" width="18.88671875" style="164" customWidth="1"/>
    <col min="8195" max="8203" width="9.109375" style="164" customWidth="1"/>
    <col min="8204" max="8204" width="12.33203125" style="164" bestFit="1" customWidth="1"/>
    <col min="8205" max="8448" width="11.44140625" style="164"/>
    <col min="8449" max="8449" width="9.109375" style="164" customWidth="1"/>
    <col min="8450" max="8450" width="18.88671875" style="164" customWidth="1"/>
    <col min="8451" max="8459" width="9.109375" style="164" customWidth="1"/>
    <col min="8460" max="8460" width="12.33203125" style="164" bestFit="1" customWidth="1"/>
    <col min="8461" max="8704" width="11.44140625" style="164"/>
    <col min="8705" max="8705" width="9.109375" style="164" customWidth="1"/>
    <col min="8706" max="8706" width="18.88671875" style="164" customWidth="1"/>
    <col min="8707" max="8715" width="9.109375" style="164" customWidth="1"/>
    <col min="8716" max="8716" width="12.33203125" style="164" bestFit="1" customWidth="1"/>
    <col min="8717" max="8960" width="11.44140625" style="164"/>
    <col min="8961" max="8961" width="9.109375" style="164" customWidth="1"/>
    <col min="8962" max="8962" width="18.88671875" style="164" customWidth="1"/>
    <col min="8963" max="8971" width="9.109375" style="164" customWidth="1"/>
    <col min="8972" max="8972" width="12.33203125" style="164" bestFit="1" customWidth="1"/>
    <col min="8973" max="9216" width="11.44140625" style="164"/>
    <col min="9217" max="9217" width="9.109375" style="164" customWidth="1"/>
    <col min="9218" max="9218" width="18.88671875" style="164" customWidth="1"/>
    <col min="9219" max="9227" width="9.109375" style="164" customWidth="1"/>
    <col min="9228" max="9228" width="12.33203125" style="164" bestFit="1" customWidth="1"/>
    <col min="9229" max="9472" width="11.44140625" style="164"/>
    <col min="9473" max="9473" width="9.109375" style="164" customWidth="1"/>
    <col min="9474" max="9474" width="18.88671875" style="164" customWidth="1"/>
    <col min="9475" max="9483" width="9.109375" style="164" customWidth="1"/>
    <col min="9484" max="9484" width="12.33203125" style="164" bestFit="1" customWidth="1"/>
    <col min="9485" max="9728" width="11.44140625" style="164"/>
    <col min="9729" max="9729" width="9.109375" style="164" customWidth="1"/>
    <col min="9730" max="9730" width="18.88671875" style="164" customWidth="1"/>
    <col min="9731" max="9739" width="9.109375" style="164" customWidth="1"/>
    <col min="9740" max="9740" width="12.33203125" style="164" bestFit="1" customWidth="1"/>
    <col min="9741" max="9984" width="11.44140625" style="164"/>
    <col min="9985" max="9985" width="9.109375" style="164" customWidth="1"/>
    <col min="9986" max="9986" width="18.88671875" style="164" customWidth="1"/>
    <col min="9987" max="9995" width="9.109375" style="164" customWidth="1"/>
    <col min="9996" max="9996" width="12.33203125" style="164" bestFit="1" customWidth="1"/>
    <col min="9997" max="10240" width="11.44140625" style="164"/>
    <col min="10241" max="10241" width="9.109375" style="164" customWidth="1"/>
    <col min="10242" max="10242" width="18.88671875" style="164" customWidth="1"/>
    <col min="10243" max="10251" width="9.109375" style="164" customWidth="1"/>
    <col min="10252" max="10252" width="12.33203125" style="164" bestFit="1" customWidth="1"/>
    <col min="10253" max="10496" width="11.44140625" style="164"/>
    <col min="10497" max="10497" width="9.109375" style="164" customWidth="1"/>
    <col min="10498" max="10498" width="18.88671875" style="164" customWidth="1"/>
    <col min="10499" max="10507" width="9.109375" style="164" customWidth="1"/>
    <col min="10508" max="10508" width="12.33203125" style="164" bestFit="1" customWidth="1"/>
    <col min="10509" max="10752" width="11.44140625" style="164"/>
    <col min="10753" max="10753" width="9.109375" style="164" customWidth="1"/>
    <col min="10754" max="10754" width="18.88671875" style="164" customWidth="1"/>
    <col min="10755" max="10763" width="9.109375" style="164" customWidth="1"/>
    <col min="10764" max="10764" width="12.33203125" style="164" bestFit="1" customWidth="1"/>
    <col min="10765" max="11008" width="11.44140625" style="164"/>
    <col min="11009" max="11009" width="9.109375" style="164" customWidth="1"/>
    <col min="11010" max="11010" width="18.88671875" style="164" customWidth="1"/>
    <col min="11011" max="11019" width="9.109375" style="164" customWidth="1"/>
    <col min="11020" max="11020" width="12.33203125" style="164" bestFit="1" customWidth="1"/>
    <col min="11021" max="11264" width="11.44140625" style="164"/>
    <col min="11265" max="11265" width="9.109375" style="164" customWidth="1"/>
    <col min="11266" max="11266" width="18.88671875" style="164" customWidth="1"/>
    <col min="11267" max="11275" width="9.109375" style="164" customWidth="1"/>
    <col min="11276" max="11276" width="12.33203125" style="164" bestFit="1" customWidth="1"/>
    <col min="11277" max="11520" width="11.44140625" style="164"/>
    <col min="11521" max="11521" width="9.109375" style="164" customWidth="1"/>
    <col min="11522" max="11522" width="18.88671875" style="164" customWidth="1"/>
    <col min="11523" max="11531" width="9.109375" style="164" customWidth="1"/>
    <col min="11532" max="11532" width="12.33203125" style="164" bestFit="1" customWidth="1"/>
    <col min="11533" max="11776" width="11.44140625" style="164"/>
    <col min="11777" max="11777" width="9.109375" style="164" customWidth="1"/>
    <col min="11778" max="11778" width="18.88671875" style="164" customWidth="1"/>
    <col min="11779" max="11787" width="9.109375" style="164" customWidth="1"/>
    <col min="11788" max="11788" width="12.33203125" style="164" bestFit="1" customWidth="1"/>
    <col min="11789" max="12032" width="11.44140625" style="164"/>
    <col min="12033" max="12033" width="9.109375" style="164" customWidth="1"/>
    <col min="12034" max="12034" width="18.88671875" style="164" customWidth="1"/>
    <col min="12035" max="12043" width="9.109375" style="164" customWidth="1"/>
    <col min="12044" max="12044" width="12.33203125" style="164" bestFit="1" customWidth="1"/>
    <col min="12045" max="12288" width="11.44140625" style="164"/>
    <col min="12289" max="12289" width="9.109375" style="164" customWidth="1"/>
    <col min="12290" max="12290" width="18.88671875" style="164" customWidth="1"/>
    <col min="12291" max="12299" width="9.109375" style="164" customWidth="1"/>
    <col min="12300" max="12300" width="12.33203125" style="164" bestFit="1" customWidth="1"/>
    <col min="12301" max="12544" width="11.44140625" style="164"/>
    <col min="12545" max="12545" width="9.109375" style="164" customWidth="1"/>
    <col min="12546" max="12546" width="18.88671875" style="164" customWidth="1"/>
    <col min="12547" max="12555" width="9.109375" style="164" customWidth="1"/>
    <col min="12556" max="12556" width="12.33203125" style="164" bestFit="1" customWidth="1"/>
    <col min="12557" max="12800" width="11.44140625" style="164"/>
    <col min="12801" max="12801" width="9.109375" style="164" customWidth="1"/>
    <col min="12802" max="12802" width="18.88671875" style="164" customWidth="1"/>
    <col min="12803" max="12811" width="9.109375" style="164" customWidth="1"/>
    <col min="12812" max="12812" width="12.33203125" style="164" bestFit="1" customWidth="1"/>
    <col min="12813" max="13056" width="11.44140625" style="164"/>
    <col min="13057" max="13057" width="9.109375" style="164" customWidth="1"/>
    <col min="13058" max="13058" width="18.88671875" style="164" customWidth="1"/>
    <col min="13059" max="13067" width="9.109375" style="164" customWidth="1"/>
    <col min="13068" max="13068" width="12.33203125" style="164" bestFit="1" customWidth="1"/>
    <col min="13069" max="13312" width="11.44140625" style="164"/>
    <col min="13313" max="13313" width="9.109375" style="164" customWidth="1"/>
    <col min="13314" max="13314" width="18.88671875" style="164" customWidth="1"/>
    <col min="13315" max="13323" width="9.109375" style="164" customWidth="1"/>
    <col min="13324" max="13324" width="12.33203125" style="164" bestFit="1" customWidth="1"/>
    <col min="13325" max="13568" width="11.44140625" style="164"/>
    <col min="13569" max="13569" width="9.109375" style="164" customWidth="1"/>
    <col min="13570" max="13570" width="18.88671875" style="164" customWidth="1"/>
    <col min="13571" max="13579" width="9.109375" style="164" customWidth="1"/>
    <col min="13580" max="13580" width="12.33203125" style="164" bestFit="1" customWidth="1"/>
    <col min="13581" max="13824" width="11.44140625" style="164"/>
    <col min="13825" max="13825" width="9.109375" style="164" customWidth="1"/>
    <col min="13826" max="13826" width="18.88671875" style="164" customWidth="1"/>
    <col min="13827" max="13835" width="9.109375" style="164" customWidth="1"/>
    <col min="13836" max="13836" width="12.33203125" style="164" bestFit="1" customWidth="1"/>
    <col min="13837" max="14080" width="11.44140625" style="164"/>
    <col min="14081" max="14081" width="9.109375" style="164" customWidth="1"/>
    <col min="14082" max="14082" width="18.88671875" style="164" customWidth="1"/>
    <col min="14083" max="14091" width="9.109375" style="164" customWidth="1"/>
    <col min="14092" max="14092" width="12.33203125" style="164" bestFit="1" customWidth="1"/>
    <col min="14093" max="14336" width="11.44140625" style="164"/>
    <col min="14337" max="14337" width="9.109375" style="164" customWidth="1"/>
    <col min="14338" max="14338" width="18.88671875" style="164" customWidth="1"/>
    <col min="14339" max="14347" width="9.109375" style="164" customWidth="1"/>
    <col min="14348" max="14348" width="12.33203125" style="164" bestFit="1" customWidth="1"/>
    <col min="14349" max="14592" width="11.44140625" style="164"/>
    <col min="14593" max="14593" width="9.109375" style="164" customWidth="1"/>
    <col min="14594" max="14594" width="18.88671875" style="164" customWidth="1"/>
    <col min="14595" max="14603" width="9.109375" style="164" customWidth="1"/>
    <col min="14604" max="14604" width="12.33203125" style="164" bestFit="1" customWidth="1"/>
    <col min="14605" max="14848" width="11.44140625" style="164"/>
    <col min="14849" max="14849" width="9.109375" style="164" customWidth="1"/>
    <col min="14850" max="14850" width="18.88671875" style="164" customWidth="1"/>
    <col min="14851" max="14859" width="9.109375" style="164" customWidth="1"/>
    <col min="14860" max="14860" width="12.33203125" style="164" bestFit="1" customWidth="1"/>
    <col min="14861" max="15104" width="11.44140625" style="164"/>
    <col min="15105" max="15105" width="9.109375" style="164" customWidth="1"/>
    <col min="15106" max="15106" width="18.88671875" style="164" customWidth="1"/>
    <col min="15107" max="15115" width="9.109375" style="164" customWidth="1"/>
    <col min="15116" max="15116" width="12.33203125" style="164" bestFit="1" customWidth="1"/>
    <col min="15117" max="15360" width="11.44140625" style="164"/>
    <col min="15361" max="15361" width="9.109375" style="164" customWidth="1"/>
    <col min="15362" max="15362" width="18.88671875" style="164" customWidth="1"/>
    <col min="15363" max="15371" width="9.109375" style="164" customWidth="1"/>
    <col min="15372" max="15372" width="12.33203125" style="164" bestFit="1" customWidth="1"/>
    <col min="15373" max="15616" width="11.44140625" style="164"/>
    <col min="15617" max="15617" width="9.109375" style="164" customWidth="1"/>
    <col min="15618" max="15618" width="18.88671875" style="164" customWidth="1"/>
    <col min="15619" max="15627" width="9.109375" style="164" customWidth="1"/>
    <col min="15628" max="15628" width="12.33203125" style="164" bestFit="1" customWidth="1"/>
    <col min="15629" max="15872" width="11.44140625" style="164"/>
    <col min="15873" max="15873" width="9.109375" style="164" customWidth="1"/>
    <col min="15874" max="15874" width="18.88671875" style="164" customWidth="1"/>
    <col min="15875" max="15883" width="9.109375" style="164" customWidth="1"/>
    <col min="15884" max="15884" width="12.33203125" style="164" bestFit="1" customWidth="1"/>
    <col min="15885" max="16128" width="11.44140625" style="164"/>
    <col min="16129" max="16129" width="9.109375" style="164" customWidth="1"/>
    <col min="16130" max="16130" width="18.88671875" style="164" customWidth="1"/>
    <col min="16131" max="16139" width="9.109375" style="164" customWidth="1"/>
    <col min="16140" max="16140" width="12.33203125" style="164" bestFit="1" customWidth="1"/>
    <col min="16141" max="16384" width="11.44140625" style="164"/>
  </cols>
  <sheetData>
    <row r="1" spans="1:13" ht="20.399999999999999" customHeight="1" x14ac:dyDescent="0.3">
      <c r="A1" s="536"/>
      <c r="B1" s="536"/>
      <c r="C1" s="536"/>
      <c r="D1" s="536"/>
      <c r="E1" s="492" t="s">
        <v>272</v>
      </c>
      <c r="F1" s="163"/>
      <c r="G1" s="163"/>
      <c r="H1" s="163"/>
      <c r="I1" s="163"/>
      <c r="J1" s="163"/>
      <c r="K1" s="163"/>
      <c r="L1" s="163"/>
      <c r="M1" s="163"/>
    </row>
    <row r="2" spans="1:13" ht="13.2" customHeight="1" x14ac:dyDescent="0.3">
      <c r="A2" s="536"/>
      <c r="B2" s="536"/>
      <c r="C2" s="536"/>
      <c r="D2" s="536"/>
      <c r="E2" s="492"/>
      <c r="F2" s="163"/>
      <c r="G2" s="163"/>
      <c r="H2" s="163"/>
      <c r="I2" s="163"/>
      <c r="J2" s="163"/>
      <c r="K2" s="163"/>
      <c r="L2" s="163"/>
      <c r="M2" s="167"/>
    </row>
    <row r="3" spans="1:13" ht="8.25" customHeight="1" thickBot="1" x14ac:dyDescent="0.35">
      <c r="A3" s="162"/>
      <c r="B3" s="165"/>
      <c r="C3" s="165"/>
      <c r="D3" s="165"/>
      <c r="E3" s="166"/>
      <c r="F3" s="163"/>
      <c r="G3" s="163"/>
      <c r="H3" s="163"/>
      <c r="I3" s="163"/>
      <c r="J3" s="163"/>
      <c r="K3" s="163"/>
      <c r="L3" s="163"/>
      <c r="M3" s="167"/>
    </row>
    <row r="4" spans="1:13" ht="11.25" customHeight="1" thickBot="1" x14ac:dyDescent="0.35">
      <c r="A4" s="168"/>
      <c r="B4" s="169"/>
      <c r="C4" s="170"/>
      <c r="D4" s="171"/>
      <c r="E4" s="172"/>
      <c r="F4" s="173"/>
      <c r="G4" s="174"/>
      <c r="H4" s="174"/>
      <c r="I4" s="174"/>
      <c r="J4" s="513" t="s">
        <v>164</v>
      </c>
      <c r="K4" s="514"/>
      <c r="L4" s="515"/>
      <c r="M4" s="163"/>
    </row>
    <row r="5" spans="1:13" ht="18.75" customHeight="1" x14ac:dyDescent="0.3">
      <c r="A5" s="516" t="s">
        <v>165</v>
      </c>
      <c r="B5" s="517"/>
      <c r="C5" s="520" t="s">
        <v>166</v>
      </c>
      <c r="D5" s="522" t="s">
        <v>167</v>
      </c>
      <c r="E5" s="523"/>
      <c r="F5" s="526" t="s">
        <v>168</v>
      </c>
      <c r="G5" s="609" t="s">
        <v>169</v>
      </c>
      <c r="H5" s="530" t="s">
        <v>170</v>
      </c>
      <c r="I5" s="532" t="s">
        <v>171</v>
      </c>
      <c r="J5" s="534" t="s">
        <v>169</v>
      </c>
      <c r="K5" s="493" t="s">
        <v>170</v>
      </c>
      <c r="L5" s="493" t="s">
        <v>171</v>
      </c>
      <c r="M5" s="175"/>
    </row>
    <row r="6" spans="1:13" ht="28.5" customHeight="1" thickBot="1" x14ac:dyDescent="0.35">
      <c r="A6" s="518"/>
      <c r="B6" s="519"/>
      <c r="C6" s="521"/>
      <c r="D6" s="524"/>
      <c r="E6" s="525"/>
      <c r="F6" s="527"/>
      <c r="G6" s="610"/>
      <c r="H6" s="611"/>
      <c r="I6" s="612"/>
      <c r="J6" s="535"/>
      <c r="K6" s="494"/>
      <c r="L6" s="494"/>
      <c r="M6" s="175"/>
    </row>
    <row r="7" spans="1:13" ht="15" customHeight="1" x14ac:dyDescent="0.3">
      <c r="A7" s="613" t="s">
        <v>172</v>
      </c>
      <c r="B7" s="616" t="s">
        <v>267</v>
      </c>
      <c r="C7" s="619">
        <v>12</v>
      </c>
      <c r="D7" s="621"/>
      <c r="E7" s="176"/>
      <c r="F7" s="213" t="s">
        <v>172</v>
      </c>
      <c r="G7" s="179" t="str">
        <f>IF('Std Lista Pytań 2'!F7&lt;&gt;0,'Std Lista Pytań 2'!F7,"")</f>
        <v/>
      </c>
      <c r="H7" s="218">
        <f>'Std Lista Pytań 2'!D7</f>
        <v>0</v>
      </c>
      <c r="I7" s="218">
        <f>'Std Lista Pytań 2'!G7</f>
        <v>0</v>
      </c>
      <c r="J7" s="624">
        <f>COUNTIF(G7:G10,"x")</f>
        <v>0</v>
      </c>
      <c r="K7" s="627">
        <f>SUM(H7:H10)</f>
        <v>0</v>
      </c>
      <c r="L7" s="627">
        <f>SUM(I7:I10)</f>
        <v>0</v>
      </c>
      <c r="M7" s="175"/>
    </row>
    <row r="8" spans="1:13" x14ac:dyDescent="0.3">
      <c r="A8" s="614"/>
      <c r="B8" s="617"/>
      <c r="C8" s="619"/>
      <c r="D8" s="622"/>
      <c r="E8" s="178"/>
      <c r="F8" s="214" t="s">
        <v>174</v>
      </c>
      <c r="G8" s="179" t="str">
        <f>IF('Std Lista Pytań 2'!F8&lt;&gt;0,'Std Lista Pytań 2'!F8,"")</f>
        <v/>
      </c>
      <c r="H8" s="219">
        <f>'Std Lista Pytań 2'!D8</f>
        <v>0</v>
      </c>
      <c r="I8" s="179">
        <f>'Std Lista Pytań 2'!G8</f>
        <v>0</v>
      </c>
      <c r="J8" s="625"/>
      <c r="K8" s="628"/>
      <c r="L8" s="628"/>
      <c r="M8" s="180"/>
    </row>
    <row r="9" spans="1:13" x14ac:dyDescent="0.3">
      <c r="A9" s="614"/>
      <c r="B9" s="617"/>
      <c r="C9" s="619"/>
      <c r="D9" s="622"/>
      <c r="E9" s="89"/>
      <c r="F9" s="214" t="s">
        <v>176</v>
      </c>
      <c r="G9" s="179" t="str">
        <f>IF('Std Lista Pytań 2'!F9&lt;&gt;0,'Std Lista Pytań 2'!F9,"")</f>
        <v/>
      </c>
      <c r="H9" s="219">
        <f>'Std Lista Pytań 2'!D9</f>
        <v>0</v>
      </c>
      <c r="I9" s="179">
        <f>'Std Lista Pytań 2'!G9</f>
        <v>0</v>
      </c>
      <c r="J9" s="625"/>
      <c r="K9" s="628"/>
      <c r="L9" s="628"/>
      <c r="M9" s="180"/>
    </row>
    <row r="10" spans="1:13" ht="15" thickBot="1" x14ac:dyDescent="0.35">
      <c r="A10" s="615"/>
      <c r="B10" s="618"/>
      <c r="C10" s="620"/>
      <c r="D10" s="623"/>
      <c r="E10" s="181"/>
      <c r="F10" s="215" t="s">
        <v>177</v>
      </c>
      <c r="G10" s="182" t="str">
        <f>IF('Std Lista Pytań 2'!F10&lt;&gt;0,'Std Lista Pytań 2'!F10,"")</f>
        <v/>
      </c>
      <c r="H10" s="220">
        <f>'Std Lista Pytań 2'!D10</f>
        <v>0</v>
      </c>
      <c r="I10" s="182">
        <f>'Std Lista Pytań 2'!G10</f>
        <v>0</v>
      </c>
      <c r="J10" s="626"/>
      <c r="K10" s="629"/>
      <c r="L10" s="629"/>
      <c r="M10" s="180"/>
    </row>
    <row r="11" spans="1:13" ht="15" customHeight="1" x14ac:dyDescent="0.3">
      <c r="A11" s="613" t="s">
        <v>174</v>
      </c>
      <c r="B11" s="616" t="s">
        <v>268</v>
      </c>
      <c r="C11" s="645">
        <v>9</v>
      </c>
      <c r="D11" s="621"/>
      <c r="E11" s="89"/>
      <c r="F11" s="216" t="s">
        <v>178</v>
      </c>
      <c r="G11" s="221" t="str">
        <f>IF('Std Lista Pytań 2'!F12&lt;&gt;0,'Std Lista Pytań 2'!F12,"")</f>
        <v/>
      </c>
      <c r="H11" s="218">
        <f>'Std Lista Pytań 2'!D12</f>
        <v>0</v>
      </c>
      <c r="I11" s="177">
        <f>'Std Lista Pytań 2'!G12</f>
        <v>0</v>
      </c>
      <c r="J11" s="624">
        <f>COUNTIF(G11:G13,"x")</f>
        <v>0</v>
      </c>
      <c r="K11" s="627">
        <f>SUM(H11:H13)</f>
        <v>0</v>
      </c>
      <c r="L11" s="627">
        <f>SUM(I11:I13)</f>
        <v>0</v>
      </c>
      <c r="M11" s="180"/>
    </row>
    <row r="12" spans="1:13" x14ac:dyDescent="0.3">
      <c r="A12" s="614"/>
      <c r="B12" s="617"/>
      <c r="C12" s="619"/>
      <c r="D12" s="622"/>
      <c r="E12" s="183"/>
      <c r="F12" s="216" t="s">
        <v>179</v>
      </c>
      <c r="G12" s="179" t="str">
        <f>IF('Std Lista Pytań 2'!F13&lt;&gt;0,'Std Lista Pytań 2'!F13,"")</f>
        <v/>
      </c>
      <c r="H12" s="219">
        <f>'Std Lista Pytań 2'!D13</f>
        <v>0</v>
      </c>
      <c r="I12" s="179">
        <f>'Std Lista Pytań 2'!G13</f>
        <v>0</v>
      </c>
      <c r="J12" s="625"/>
      <c r="K12" s="628"/>
      <c r="L12" s="628"/>
      <c r="M12" s="180"/>
    </row>
    <row r="13" spans="1:13" ht="15" thickBot="1" x14ac:dyDescent="0.35">
      <c r="A13" s="615"/>
      <c r="B13" s="618"/>
      <c r="C13" s="620"/>
      <c r="D13" s="623"/>
      <c r="E13" s="178"/>
      <c r="F13" s="216" t="s">
        <v>180</v>
      </c>
      <c r="G13" s="182" t="str">
        <f>IF('Std Lista Pytań 2'!F14&lt;&gt;0,'Std Lista Pytań 2'!F14,"")</f>
        <v/>
      </c>
      <c r="H13" s="220">
        <f>'Std Lista Pytań 2'!D14</f>
        <v>0</v>
      </c>
      <c r="I13" s="182">
        <f>'Std Lista Pytań 2'!G14</f>
        <v>0</v>
      </c>
      <c r="J13" s="626"/>
      <c r="K13" s="629"/>
      <c r="L13" s="629"/>
      <c r="M13" s="180"/>
    </row>
    <row r="14" spans="1:13" ht="15" customHeight="1" x14ac:dyDescent="0.3">
      <c r="A14" s="613" t="s">
        <v>176</v>
      </c>
      <c r="B14" s="630" t="s">
        <v>269</v>
      </c>
      <c r="C14" s="633">
        <v>15</v>
      </c>
      <c r="D14" s="636"/>
      <c r="E14" s="176"/>
      <c r="F14" s="213" t="s">
        <v>181</v>
      </c>
      <c r="G14" s="221" t="str">
        <f>IF('Std Lista Pytań 2'!F16&lt;&gt;0,'Std Lista Pytań 2'!F16,"")</f>
        <v/>
      </c>
      <c r="H14" s="218">
        <f>'Std Lista Pytań 2'!D16</f>
        <v>0</v>
      </c>
      <c r="I14" s="177">
        <f>'Std Lista Pytań 2'!G16</f>
        <v>0</v>
      </c>
      <c r="J14" s="639">
        <f>COUNTIF(G14:G18,"x")</f>
        <v>0</v>
      </c>
      <c r="K14" s="642">
        <f>SUM(H14:H18)</f>
        <v>0</v>
      </c>
      <c r="L14" s="642">
        <f>SUM(I14:I18)</f>
        <v>0</v>
      </c>
      <c r="M14" s="180"/>
    </row>
    <row r="15" spans="1:13" ht="15" customHeight="1" x14ac:dyDescent="0.3">
      <c r="A15" s="614"/>
      <c r="B15" s="631"/>
      <c r="C15" s="634"/>
      <c r="D15" s="637"/>
      <c r="E15" s="184"/>
      <c r="F15" s="214" t="s">
        <v>183</v>
      </c>
      <c r="G15" s="179" t="str">
        <f>IF('Std Lista Pytań 2'!F17&lt;&gt;0,'Std Lista Pytań 2'!F17,"")</f>
        <v/>
      </c>
      <c r="H15" s="219">
        <f>'Std Lista Pytań 2'!D17</f>
        <v>0</v>
      </c>
      <c r="I15" s="179">
        <f>'Std Lista Pytań 2'!G17</f>
        <v>0</v>
      </c>
      <c r="J15" s="640"/>
      <c r="K15" s="643"/>
      <c r="L15" s="643"/>
      <c r="M15" s="180"/>
    </row>
    <row r="16" spans="1:13" ht="15" customHeight="1" x14ac:dyDescent="0.3">
      <c r="A16" s="614"/>
      <c r="B16" s="631"/>
      <c r="C16" s="634"/>
      <c r="D16" s="637"/>
      <c r="E16" s="184"/>
      <c r="F16" s="214" t="s">
        <v>184</v>
      </c>
      <c r="G16" s="179" t="str">
        <f>IF('Std Lista Pytań 2'!F18&lt;&gt;0,'Std Lista Pytań 2'!F18,"")</f>
        <v/>
      </c>
      <c r="H16" s="219">
        <f>'Std Lista Pytań 2'!D18</f>
        <v>0</v>
      </c>
      <c r="I16" s="179">
        <f>'Std Lista Pytań 2'!G18</f>
        <v>0</v>
      </c>
      <c r="J16" s="640"/>
      <c r="K16" s="643"/>
      <c r="L16" s="643"/>
      <c r="M16" s="180"/>
    </row>
    <row r="17" spans="1:13" x14ac:dyDescent="0.3">
      <c r="A17" s="614"/>
      <c r="B17" s="631"/>
      <c r="C17" s="634"/>
      <c r="D17" s="637"/>
      <c r="E17" s="184"/>
      <c r="F17" s="214" t="s">
        <v>185</v>
      </c>
      <c r="G17" s="179" t="str">
        <f>IF('Std Lista Pytań 2'!F19&lt;&gt;0,'Std Lista Pytań 2'!F19,"")</f>
        <v/>
      </c>
      <c r="H17" s="219">
        <f>'Std Lista Pytań 2'!D19</f>
        <v>0</v>
      </c>
      <c r="I17" s="179">
        <f>'Std Lista Pytań 2'!G19</f>
        <v>0</v>
      </c>
      <c r="J17" s="640"/>
      <c r="K17" s="643"/>
      <c r="L17" s="643"/>
      <c r="M17" s="180"/>
    </row>
    <row r="18" spans="1:13" ht="15" thickBot="1" x14ac:dyDescent="0.35">
      <c r="A18" s="615"/>
      <c r="B18" s="632"/>
      <c r="C18" s="635"/>
      <c r="D18" s="638"/>
      <c r="E18" s="184"/>
      <c r="F18" s="217" t="s">
        <v>186</v>
      </c>
      <c r="G18" s="182" t="str">
        <f>IF('Std Lista Pytań 2'!F20&lt;&gt;0,'Std Lista Pytań 2'!F20,"")</f>
        <v/>
      </c>
      <c r="H18" s="220">
        <f>'Std Lista Pytań 2'!D20</f>
        <v>0</v>
      </c>
      <c r="I18" s="182">
        <f>'Std Lista Pytań 2'!G20</f>
        <v>0</v>
      </c>
      <c r="J18" s="641"/>
      <c r="K18" s="644"/>
      <c r="L18" s="644"/>
      <c r="M18" s="175"/>
    </row>
    <row r="19" spans="1:13" ht="15" customHeight="1" x14ac:dyDescent="0.3">
      <c r="A19" s="613" t="s">
        <v>177</v>
      </c>
      <c r="B19" s="616" t="s">
        <v>270</v>
      </c>
      <c r="C19" s="645">
        <v>12</v>
      </c>
      <c r="D19" s="621"/>
      <c r="E19" s="176"/>
      <c r="F19" s="213" t="s">
        <v>187</v>
      </c>
      <c r="G19" s="221" t="str">
        <f>IF('Std Lista Pytań 2'!F22&lt;&gt;0,'Std Lista Pytań 2'!F22,"")</f>
        <v/>
      </c>
      <c r="H19" s="218">
        <f>'Std Lista Pytań 2'!D22</f>
        <v>0</v>
      </c>
      <c r="I19" s="177">
        <f>'Std Lista Pytań 2'!G22</f>
        <v>0</v>
      </c>
      <c r="J19" s="624">
        <f>COUNTIF(G19:G22,"x")</f>
        <v>0</v>
      </c>
      <c r="K19" s="627">
        <f>SUM(H19:H22)</f>
        <v>0</v>
      </c>
      <c r="L19" s="627">
        <f>SUM(I19:I22)</f>
        <v>0</v>
      </c>
      <c r="M19" s="175"/>
    </row>
    <row r="20" spans="1:13" x14ac:dyDescent="0.3">
      <c r="A20" s="614"/>
      <c r="B20" s="617"/>
      <c r="C20" s="619"/>
      <c r="D20" s="622"/>
      <c r="E20" s="184"/>
      <c r="F20" s="216" t="s">
        <v>188</v>
      </c>
      <c r="G20" s="179" t="str">
        <f>IF('Std Lista Pytań 2'!F23&lt;&gt;0,'Std Lista Pytań 2'!F23,"")</f>
        <v/>
      </c>
      <c r="H20" s="219">
        <f>'Std Lista Pytań 2'!D23</f>
        <v>0</v>
      </c>
      <c r="I20" s="179">
        <f>'Std Lista Pytań 2'!G23</f>
        <v>0</v>
      </c>
      <c r="J20" s="625"/>
      <c r="K20" s="628"/>
      <c r="L20" s="628"/>
      <c r="M20" s="175"/>
    </row>
    <row r="21" spans="1:13" x14ac:dyDescent="0.3">
      <c r="A21" s="614"/>
      <c r="B21" s="617"/>
      <c r="C21" s="619"/>
      <c r="D21" s="622"/>
      <c r="E21" s="184"/>
      <c r="F21" s="214" t="s">
        <v>190</v>
      </c>
      <c r="G21" s="179" t="str">
        <f>IF('Std Lista Pytań 2'!F24&lt;&gt;0,'Std Lista Pytań 2'!F24,"")</f>
        <v/>
      </c>
      <c r="H21" s="219">
        <f>'Std Lista Pytań 2'!D24</f>
        <v>0</v>
      </c>
      <c r="I21" s="179">
        <f>'Std Lista Pytań 2'!G24</f>
        <v>0</v>
      </c>
      <c r="J21" s="625"/>
      <c r="K21" s="628"/>
      <c r="L21" s="628"/>
      <c r="M21" s="175"/>
    </row>
    <row r="22" spans="1:13" ht="15" thickBot="1" x14ac:dyDescent="0.35">
      <c r="A22" s="615"/>
      <c r="B22" s="618"/>
      <c r="C22" s="620"/>
      <c r="D22" s="623"/>
      <c r="E22" s="184"/>
      <c r="F22" s="216" t="s">
        <v>191</v>
      </c>
      <c r="G22" s="182" t="str">
        <f>IF('Std Lista Pytań 2'!F25&lt;&gt;0,'Std Lista Pytań 2'!F25,"")</f>
        <v/>
      </c>
      <c r="H22" s="220">
        <f>'Std Lista Pytań 2'!D25</f>
        <v>0</v>
      </c>
      <c r="I22" s="182">
        <f>'Std Lista Pytań 2'!G25</f>
        <v>0</v>
      </c>
      <c r="J22" s="626"/>
      <c r="K22" s="629"/>
      <c r="L22" s="629"/>
      <c r="M22" s="175"/>
    </row>
    <row r="23" spans="1:13" x14ac:dyDescent="0.3">
      <c r="A23" s="613" t="s">
        <v>178</v>
      </c>
      <c r="B23" s="616" t="s">
        <v>271</v>
      </c>
      <c r="C23" s="619">
        <v>6</v>
      </c>
      <c r="D23" s="621"/>
      <c r="E23" s="185"/>
      <c r="F23" s="213" t="s">
        <v>193</v>
      </c>
      <c r="G23" s="221" t="str">
        <f>IF('Std Lista Pytań 2'!F27&lt;&gt;0,'Std Lista Pytań 2'!F27,"")</f>
        <v/>
      </c>
      <c r="H23" s="218">
        <f>'Std Lista Pytań 2'!D27</f>
        <v>0</v>
      </c>
      <c r="I23" s="177">
        <f>'Std Lista Pytań 2'!G27</f>
        <v>0</v>
      </c>
      <c r="J23" s="624">
        <f>COUNTIF(G23:G24,"x")</f>
        <v>0</v>
      </c>
      <c r="K23" s="627">
        <f>SUM(H23:H24)</f>
        <v>0</v>
      </c>
      <c r="L23" s="627">
        <f>SUM(I23:I24)</f>
        <v>0</v>
      </c>
      <c r="M23" s="175"/>
    </row>
    <row r="24" spans="1:13" ht="15" thickBot="1" x14ac:dyDescent="0.35">
      <c r="A24" s="615"/>
      <c r="B24" s="618"/>
      <c r="C24" s="620"/>
      <c r="D24" s="623"/>
      <c r="E24" s="181"/>
      <c r="F24" s="215" t="s">
        <v>194</v>
      </c>
      <c r="G24" s="182" t="str">
        <f>IF('Std Lista Pytań 2'!F28&lt;&gt;0,'Std Lista Pytań 2'!F28,"")</f>
        <v/>
      </c>
      <c r="H24" s="220">
        <f>'Std Lista Pytań 2'!D28</f>
        <v>0</v>
      </c>
      <c r="I24" s="182">
        <f>'Std Lista Pytań 2'!G28</f>
        <v>0</v>
      </c>
      <c r="J24" s="626"/>
      <c r="K24" s="629"/>
      <c r="L24" s="629"/>
      <c r="M24" s="175"/>
    </row>
    <row r="25" spans="1:13" x14ac:dyDescent="0.3">
      <c r="A25" s="613" t="s">
        <v>179</v>
      </c>
      <c r="B25" s="646" t="s">
        <v>226</v>
      </c>
      <c r="C25" s="645">
        <v>9</v>
      </c>
      <c r="D25" s="621"/>
      <c r="E25" s="176"/>
      <c r="F25" s="213" t="s">
        <v>195</v>
      </c>
      <c r="G25" s="177" t="str">
        <f>IF('Std Lista Pytań 2'!F30&lt;&gt;0,'Std Lista Pytań 2'!F30,"")</f>
        <v/>
      </c>
      <c r="H25" s="218">
        <f>'Std Lista Pytań 2'!D30</f>
        <v>0</v>
      </c>
      <c r="I25" s="177">
        <f>'Std Lista Pytań 2'!G30</f>
        <v>0</v>
      </c>
      <c r="J25" s="624">
        <f>COUNTIF(G25:G27,"x")</f>
        <v>0</v>
      </c>
      <c r="K25" s="627">
        <f>SUM(H25:H27)</f>
        <v>0</v>
      </c>
      <c r="L25" s="624">
        <f>SUM(I25:I27)</f>
        <v>0</v>
      </c>
      <c r="M25" s="175"/>
    </row>
    <row r="26" spans="1:13" x14ac:dyDescent="0.3">
      <c r="A26" s="614"/>
      <c r="B26" s="647"/>
      <c r="C26" s="649"/>
      <c r="D26" s="651"/>
      <c r="E26" s="186"/>
      <c r="F26" s="214" t="s">
        <v>196</v>
      </c>
      <c r="G26" s="179" t="str">
        <f>IF('Std Lista Pytań 2'!F31&lt;&gt;0,'Std Lista Pytań 2'!F31,"")</f>
        <v/>
      </c>
      <c r="H26" s="219">
        <f>'Std Lista Pytań 2'!D31</f>
        <v>0</v>
      </c>
      <c r="I26" s="179">
        <f>'Std Lista Pytań 2'!G31</f>
        <v>0</v>
      </c>
      <c r="J26" s="653"/>
      <c r="K26" s="657"/>
      <c r="L26" s="653"/>
      <c r="M26" s="175"/>
    </row>
    <row r="27" spans="1:13" ht="15" thickBot="1" x14ac:dyDescent="0.35">
      <c r="A27" s="615"/>
      <c r="B27" s="648"/>
      <c r="C27" s="650"/>
      <c r="D27" s="652"/>
      <c r="E27" s="231"/>
      <c r="F27" s="215" t="s">
        <v>197</v>
      </c>
      <c r="G27" s="182" t="str">
        <f>IF('Std Lista Pytań 2'!F32&lt;&gt;0,'Std Lista Pytań 2'!F32,"")</f>
        <v/>
      </c>
      <c r="H27" s="220">
        <f>'Std Lista Pytań 2'!D32</f>
        <v>0</v>
      </c>
      <c r="I27" s="182">
        <f>'Std Lista Pytań 2'!G32</f>
        <v>0</v>
      </c>
      <c r="J27" s="654"/>
      <c r="K27" s="658"/>
      <c r="L27" s="654"/>
      <c r="M27" s="175"/>
    </row>
    <row r="28" spans="1:13" ht="15" thickBot="1" x14ac:dyDescent="0.35">
      <c r="A28" s="307" t="s">
        <v>520</v>
      </c>
      <c r="B28" s="308" t="s">
        <v>521</v>
      </c>
      <c r="C28" s="309">
        <v>3</v>
      </c>
      <c r="D28" s="310"/>
      <c r="E28" s="311"/>
      <c r="F28" s="312" t="s">
        <v>198</v>
      </c>
      <c r="G28" s="313" t="str">
        <f>IF('Std Lista Pytań 2'!F34&lt;&gt;0,'Std Lista Pytań 2'!F34,"")</f>
        <v/>
      </c>
      <c r="H28" s="314">
        <f>'Std Lista Pytań 2'!D34</f>
        <v>0</v>
      </c>
      <c r="I28" s="313">
        <f>'Std Lista Pytań 2'!G34</f>
        <v>0</v>
      </c>
      <c r="J28" s="315">
        <f>COUNTIF(G28:G28,"x")</f>
        <v>0</v>
      </c>
      <c r="K28" s="316">
        <f>SUM(H28:H28)</f>
        <v>0</v>
      </c>
      <c r="L28" s="315">
        <f>SUM(I28:I28)</f>
        <v>0</v>
      </c>
      <c r="M28" s="175"/>
    </row>
    <row r="29" spans="1:13" ht="15.75" customHeight="1" thickBot="1" x14ac:dyDescent="0.35">
      <c r="A29" s="600" t="s">
        <v>240</v>
      </c>
      <c r="B29" s="601"/>
      <c r="C29" s="187">
        <f>SUM(C7:C28)</f>
        <v>66</v>
      </c>
      <c r="D29" s="655">
        <f>SUM(D7:D28)</f>
        <v>0</v>
      </c>
      <c r="E29" s="656"/>
      <c r="F29" s="188"/>
      <c r="G29" s="188"/>
      <c r="H29" s="189"/>
      <c r="I29" s="190"/>
      <c r="J29" s="191">
        <f>SUM(J7:J28)</f>
        <v>0</v>
      </c>
      <c r="K29" s="191">
        <f>SUM(K7:K28)</f>
        <v>0</v>
      </c>
      <c r="L29" s="192">
        <f>SUM(L7:L28)</f>
        <v>0</v>
      </c>
      <c r="M29" s="175"/>
    </row>
    <row r="30" spans="1:13" ht="23.4" customHeight="1" thickBot="1" x14ac:dyDescent="0.35">
      <c r="A30" s="604" t="s">
        <v>241</v>
      </c>
      <c r="B30" s="605"/>
      <c r="C30" s="193">
        <f>L29</f>
        <v>0</v>
      </c>
      <c r="D30" s="188"/>
      <c r="E30" s="194"/>
      <c r="G30" s="188"/>
      <c r="H30" s="188"/>
      <c r="I30" s="188"/>
      <c r="J30" s="195">
        <f>J29*3</f>
        <v>0</v>
      </c>
      <c r="K30" s="196">
        <f>K29/C31</f>
        <v>0</v>
      </c>
      <c r="L30" s="196">
        <f>L29/C31</f>
        <v>0</v>
      </c>
      <c r="M30" s="175"/>
    </row>
    <row r="31" spans="1:13" ht="30.6" customHeight="1" thickBot="1" x14ac:dyDescent="0.35">
      <c r="A31" s="606" t="s">
        <v>242</v>
      </c>
      <c r="B31" s="607"/>
      <c r="C31" s="193">
        <f>C29-J30</f>
        <v>66</v>
      </c>
      <c r="D31" s="197"/>
      <c r="E31" s="194"/>
      <c r="F31" s="188"/>
      <c r="G31" s="188"/>
      <c r="H31" s="188"/>
      <c r="I31" s="188"/>
      <c r="J31" s="188"/>
      <c r="K31" s="188"/>
      <c r="L31" s="188"/>
      <c r="M31" s="175"/>
    </row>
    <row r="32" spans="1:13" ht="15.75" customHeight="1" thickBot="1" x14ac:dyDescent="0.35">
      <c r="A32" s="606" t="s">
        <v>243</v>
      </c>
      <c r="B32" s="608"/>
      <c r="C32" s="198">
        <f>C30/C31</f>
        <v>0</v>
      </c>
      <c r="D32" s="197"/>
      <c r="E32" s="194"/>
      <c r="F32" s="188"/>
      <c r="G32" s="188"/>
      <c r="H32" s="188"/>
      <c r="I32" s="188"/>
      <c r="J32" s="188"/>
      <c r="K32" s="188"/>
      <c r="L32" s="188"/>
      <c r="M32" s="175"/>
    </row>
    <row r="33" spans="1:13" x14ac:dyDescent="0.3">
      <c r="A33" s="199"/>
      <c r="B33" s="199"/>
      <c r="C33" s="200"/>
      <c r="D33" s="197"/>
      <c r="E33" s="194"/>
      <c r="F33" s="188"/>
      <c r="G33" s="188"/>
      <c r="H33" s="188"/>
      <c r="I33" s="188"/>
      <c r="J33" s="188"/>
      <c r="K33" s="188"/>
      <c r="L33" s="188"/>
      <c r="M33" s="175"/>
    </row>
    <row r="34" spans="1:13" ht="15" thickBot="1" x14ac:dyDescent="0.35">
      <c r="M34" s="175"/>
    </row>
    <row r="35" spans="1:13" ht="15" thickBot="1" x14ac:dyDescent="0.35">
      <c r="A35" s="586" t="s">
        <v>244</v>
      </c>
      <c r="B35" s="587"/>
      <c r="C35" s="587"/>
      <c r="D35" s="587"/>
      <c r="E35" s="587"/>
      <c r="F35" s="587"/>
      <c r="G35" s="587"/>
      <c r="H35" s="587"/>
      <c r="I35" s="587"/>
      <c r="J35" s="588"/>
      <c r="M35" s="175"/>
    </row>
    <row r="36" spans="1:13" x14ac:dyDescent="0.3">
      <c r="A36" s="668" t="s">
        <v>245</v>
      </c>
      <c r="B36" s="669"/>
      <c r="C36" s="669"/>
      <c r="D36" s="669"/>
      <c r="E36" s="669"/>
      <c r="F36" s="670"/>
      <c r="G36" s="201" t="s">
        <v>246</v>
      </c>
      <c r="H36" s="668" t="s">
        <v>247</v>
      </c>
      <c r="I36" s="669"/>
      <c r="J36" s="670"/>
      <c r="M36" s="175"/>
    </row>
    <row r="37" spans="1:13" ht="58.5" customHeight="1" x14ac:dyDescent="0.3">
      <c r="A37" s="592" t="s">
        <v>248</v>
      </c>
      <c r="B37" s="593"/>
      <c r="C37" s="593"/>
      <c r="D37" s="593"/>
      <c r="E37" s="593"/>
      <c r="F37" s="593"/>
      <c r="G37" s="123" t="s">
        <v>249</v>
      </c>
      <c r="H37" s="594" t="s">
        <v>250</v>
      </c>
      <c r="I37" s="595"/>
      <c r="J37" s="596"/>
      <c r="M37" s="175"/>
    </row>
    <row r="38" spans="1:13" x14ac:dyDescent="0.3">
      <c r="M38" s="175"/>
    </row>
    <row r="39" spans="1:13" ht="15" thickBot="1" x14ac:dyDescent="0.35">
      <c r="M39" s="175"/>
    </row>
    <row r="40" spans="1:13" ht="15.75" customHeight="1" thickBot="1" x14ac:dyDescent="0.35">
      <c r="A40" s="597" t="s">
        <v>251</v>
      </c>
      <c r="B40" s="598"/>
      <c r="C40" s="598"/>
      <c r="D40" s="598"/>
      <c r="E40" s="598"/>
      <c r="F40" s="598"/>
      <c r="G40" s="598"/>
      <c r="H40" s="598"/>
      <c r="I40" s="598"/>
      <c r="J40" s="599"/>
      <c r="M40" s="175"/>
    </row>
    <row r="41" spans="1:13" ht="15" customHeight="1" x14ac:dyDescent="0.3">
      <c r="A41" s="659"/>
      <c r="B41" s="660"/>
      <c r="C41" s="660"/>
      <c r="D41" s="660"/>
      <c r="E41" s="660"/>
      <c r="F41" s="660"/>
      <c r="G41" s="660"/>
      <c r="H41" s="660"/>
      <c r="I41" s="660"/>
      <c r="J41" s="661"/>
      <c r="M41" s="175"/>
    </row>
    <row r="42" spans="1:13" x14ac:dyDescent="0.3">
      <c r="A42" s="662"/>
      <c r="B42" s="663"/>
      <c r="C42" s="663"/>
      <c r="D42" s="663"/>
      <c r="E42" s="663"/>
      <c r="F42" s="663"/>
      <c r="G42" s="663"/>
      <c r="H42" s="663"/>
      <c r="I42" s="663"/>
      <c r="J42" s="664"/>
      <c r="M42" s="175"/>
    </row>
    <row r="43" spans="1:13" x14ac:dyDescent="0.3">
      <c r="A43" s="662"/>
      <c r="B43" s="663"/>
      <c r="C43" s="663"/>
      <c r="D43" s="663"/>
      <c r="E43" s="663"/>
      <c r="F43" s="663"/>
      <c r="G43" s="663"/>
      <c r="H43" s="663"/>
      <c r="I43" s="663"/>
      <c r="J43" s="664"/>
      <c r="M43" s="175"/>
    </row>
    <row r="44" spans="1:13" ht="15" customHeight="1" x14ac:dyDescent="0.3">
      <c r="A44" s="662"/>
      <c r="B44" s="663"/>
      <c r="C44" s="663"/>
      <c r="D44" s="663"/>
      <c r="E44" s="663"/>
      <c r="F44" s="663"/>
      <c r="G44" s="663"/>
      <c r="H44" s="663"/>
      <c r="I44" s="663"/>
      <c r="J44" s="664"/>
      <c r="M44" s="175"/>
    </row>
    <row r="45" spans="1:13" x14ac:dyDescent="0.3">
      <c r="A45" s="662"/>
      <c r="B45" s="663"/>
      <c r="C45" s="663"/>
      <c r="D45" s="663"/>
      <c r="E45" s="663"/>
      <c r="F45" s="663"/>
      <c r="G45" s="663"/>
      <c r="H45" s="663"/>
      <c r="I45" s="663"/>
      <c r="J45" s="664"/>
      <c r="M45" s="175"/>
    </row>
    <row r="46" spans="1:13" ht="15" customHeight="1" thickBot="1" x14ac:dyDescent="0.35">
      <c r="A46" s="665"/>
      <c r="B46" s="666"/>
      <c r="C46" s="666"/>
      <c r="D46" s="666"/>
      <c r="E46" s="666"/>
      <c r="F46" s="666"/>
      <c r="G46" s="666"/>
      <c r="H46" s="666"/>
      <c r="I46" s="666"/>
      <c r="J46" s="667"/>
      <c r="M46" s="175"/>
    </row>
    <row r="47" spans="1:13" x14ac:dyDescent="0.3">
      <c r="M47" s="175"/>
    </row>
    <row r="48" spans="1:13" x14ac:dyDescent="0.3">
      <c r="M48" s="175"/>
    </row>
    <row r="49" spans="13:13" x14ac:dyDescent="0.3">
      <c r="M49" s="175"/>
    </row>
    <row r="50" spans="13:13" x14ac:dyDescent="0.3">
      <c r="M50" s="175"/>
    </row>
    <row r="51" spans="13:13" x14ac:dyDescent="0.3">
      <c r="M51" s="202"/>
    </row>
    <row r="52" spans="13:13" x14ac:dyDescent="0.3">
      <c r="M52" s="203"/>
    </row>
    <row r="53" spans="13:13" ht="24" customHeight="1" x14ac:dyDescent="0.3">
      <c r="M53" s="203"/>
    </row>
    <row r="54" spans="13:13" ht="24" customHeight="1" x14ac:dyDescent="0.3">
      <c r="M54" s="203"/>
    </row>
    <row r="61" spans="13:13" ht="12.75" customHeight="1" x14ac:dyDescent="0.3"/>
  </sheetData>
  <mergeCells count="67">
    <mergeCell ref="A40:J40"/>
    <mergeCell ref="A41:J46"/>
    <mergeCell ref="A35:J35"/>
    <mergeCell ref="A36:F36"/>
    <mergeCell ref="H36:J36"/>
    <mergeCell ref="A37:F37"/>
    <mergeCell ref="H37:J37"/>
    <mergeCell ref="L25:L27"/>
    <mergeCell ref="A29:B29"/>
    <mergeCell ref="D29:E29"/>
    <mergeCell ref="A30:B30"/>
    <mergeCell ref="A31:B31"/>
    <mergeCell ref="J25:J27"/>
    <mergeCell ref="K25:K27"/>
    <mergeCell ref="A32:B32"/>
    <mergeCell ref="A25:A27"/>
    <mergeCell ref="B25:B27"/>
    <mergeCell ref="C25:C27"/>
    <mergeCell ref="D25:D27"/>
    <mergeCell ref="L19:L22"/>
    <mergeCell ref="A23:A24"/>
    <mergeCell ref="B23:B24"/>
    <mergeCell ref="C23:C24"/>
    <mergeCell ref="D23:D24"/>
    <mergeCell ref="J23:J24"/>
    <mergeCell ref="K23:K24"/>
    <mergeCell ref="L23:L24"/>
    <mergeCell ref="A19:A22"/>
    <mergeCell ref="B19:B22"/>
    <mergeCell ref="C19:C22"/>
    <mergeCell ref="D19:D22"/>
    <mergeCell ref="J19:J22"/>
    <mergeCell ref="K19:K22"/>
    <mergeCell ref="K7:K10"/>
    <mergeCell ref="L7:L10"/>
    <mergeCell ref="L11:L13"/>
    <mergeCell ref="A14:A18"/>
    <mergeCell ref="B14:B18"/>
    <mergeCell ref="C14:C18"/>
    <mergeCell ref="D14:D18"/>
    <mergeCell ref="J14:J18"/>
    <mergeCell ref="K14:K18"/>
    <mergeCell ref="L14:L18"/>
    <mergeCell ref="A11:A13"/>
    <mergeCell ref="B11:B13"/>
    <mergeCell ref="C11:C13"/>
    <mergeCell ref="D11:D13"/>
    <mergeCell ref="J11:J13"/>
    <mergeCell ref="K11:K13"/>
    <mergeCell ref="A7:A10"/>
    <mergeCell ref="B7:B10"/>
    <mergeCell ref="C7:C10"/>
    <mergeCell ref="D7:D10"/>
    <mergeCell ref="J7:J10"/>
    <mergeCell ref="E1:E2"/>
    <mergeCell ref="J4:L4"/>
    <mergeCell ref="A5:B6"/>
    <mergeCell ref="C5:C6"/>
    <mergeCell ref="D5:E6"/>
    <mergeCell ref="F5:F6"/>
    <mergeCell ref="G5:G6"/>
    <mergeCell ref="H5:H6"/>
    <mergeCell ref="I5:I6"/>
    <mergeCell ref="J5:J6"/>
    <mergeCell ref="K5:K6"/>
    <mergeCell ref="L5:L6"/>
    <mergeCell ref="A1: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erational Document" ma:contentTypeID="0x0101002E915BC97A324998B1BDB2741AD8561E00A75BE3B141859B42B88F395287FE4014" ma:contentTypeVersion="22" ma:contentTypeDescription="Content type of operational document" ma:contentTypeScope="" ma:versionID="0335247e13e70408bc103353d107d440">
  <xsd:schema xmlns:xsd="http://www.w3.org/2001/XMLSchema" xmlns:xs="http://www.w3.org/2001/XMLSchema" xmlns:p="http://schemas.microsoft.com/office/2006/metadata/properties" xmlns:ns1="http://schemas.microsoft.com/sharepoint/v3" xmlns:ns2="26f12538-60e2-4128-8466-5a2f513fd584" xmlns:ns3="6e5edc24-9e2a-4272-88a1-1ef9e3a92a06" xmlns:ns4="http://schemas.microsoft.com/sharepoint/v4" xmlns:ns5="3177f1c5-3cd9-4eae-a784-06992b5ac07c" targetNamespace="http://schemas.microsoft.com/office/2006/metadata/properties" ma:root="true" ma:fieldsID="85ba1ebf44b3078d6404c0f346bceb88" ns1:_="" ns2:_="" ns3:_="" ns4:_="" ns5:_="">
    <xsd:import namespace="http://schemas.microsoft.com/sharepoint/v3"/>
    <xsd:import namespace="26f12538-60e2-4128-8466-5a2f513fd584"/>
    <xsd:import namespace="6e5edc24-9e2a-4272-88a1-1ef9e3a92a06"/>
    <xsd:import namespace="http://schemas.microsoft.com/sharepoint/v4"/>
    <xsd:import namespace="3177f1c5-3cd9-4eae-a784-06992b5ac07c"/>
    <xsd:element name="properties">
      <xsd:complexType>
        <xsd:sequence>
          <xsd:element name="documentManagement">
            <xsd:complexType>
              <xsd:all>
                <xsd:element ref="ns1:Reviewers"/>
                <xsd:element ref="ns1:Reviewed" minOccurs="0"/>
                <xsd:element ref="ns1:Approvers"/>
                <xsd:element ref="ns1:Approval_x0020_Date" minOccurs="0"/>
                <xsd:element ref="ns1:Owner" minOccurs="0"/>
                <xsd:element ref="ns1:InformGroups" minOccurs="0"/>
                <xsd:element ref="ns1:ProcessTaxHTField0" minOccurs="0"/>
                <xsd:element ref="ns2:_dlc_DocId" minOccurs="0"/>
                <xsd:element ref="ns1:hd5a523da6e54a298b8bcb213543c73d" minOccurs="0"/>
                <xsd:element ref="ns2:_dlc_DocIdUrl" minOccurs="0"/>
                <xsd:element ref="ns1:PrintedCopyLocationNew_Hidden" minOccurs="0"/>
                <xsd:element ref="ns1:OperationalDocumentType_Hidden"/>
                <xsd:element ref="ns1:SPDocumentVersion" minOccurs="0"/>
                <xsd:element ref="ns1:SPCreatedBy" minOccurs="0"/>
                <xsd:element ref="ns1:SPLastModified" minOccurs="0"/>
                <xsd:element ref="ns1:SPLastModifiedBy" minOccurs="0"/>
                <xsd:element ref="ns1:SPReviewers" minOccurs="0"/>
                <xsd:element ref="ns1:SPReviewed" minOccurs="0"/>
                <xsd:element ref="ns1:SPApprover" minOccurs="0"/>
                <xsd:element ref="ns1:SPApproved" minOccurs="0"/>
                <xsd:element ref="ns1:SPInformGroups" minOccurs="0"/>
                <xsd:element ref="ns1:SPCreated" minOccurs="0"/>
                <xsd:element ref="ns2:TaxCatchAll" minOccurs="0"/>
                <xsd:element ref="ns2:TaxCatchAllLabel" minOccurs="0"/>
                <xsd:element ref="ns1:FideltronikExpirationDate" minOccurs="0"/>
                <xsd:element ref="ns3:Fideltronik_x0020_DMS_x0020_Approval" minOccurs="0"/>
                <xsd:element ref="ns3:Fideltronik_x0020_DMS_x0020_Inform_x0020_Employee" minOccurs="0"/>
                <xsd:element ref="ns3:Fideltronik_x0020_DMS_x0020_Invalidate" minOccurs="0"/>
                <xsd:element ref="ns3:Fideltronik_x0020_DMS_x0020_Retention" minOccurs="0"/>
                <xsd:element ref="ns3:Fideltronik_x0020_DMS_x0020_Review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hccc0ecd1c3a40a8807a85bd36667baf" minOccurs="0"/>
                <xsd:element ref="ns2:_dlc_DocIdPersistId" minOccurs="0"/>
                <xsd:element ref="ns2:b8d99ed6d04b40b18381c69ac210a021" minOccurs="0"/>
                <xsd:element ref="ns5:Lifecycl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viewers" ma:index="2" ma:displayName="Reviewers" ma:SearchPeopleOnly="false" ma:internalName="Review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d" ma:index="3" nillable="true" ma:displayName="Reviewed" ma:format="DateOnly" ma:hidden="true" ma:internalName="Reviewed">
      <xsd:simpleType>
        <xsd:restriction base="dms:DateTime"/>
      </xsd:simpleType>
    </xsd:element>
    <xsd:element name="Approvers" ma:index="4" ma:displayName="Approver" ma:indexed="true" ma:SearchPeopleOnly="false" ma:SharePointGroup="0" ma:internalName="Approvers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Date" ma:index="5" nillable="true" ma:displayName="Approved" ma:format="DateOnly" ma:hidden="true" ma:internalName="Approval_x0020_Date" ma:readOnly="false">
      <xsd:simpleType>
        <xsd:restriction base="dms:DateTime"/>
      </xsd:simpleType>
    </xsd:element>
    <xsd:element name="Owner" ma:index="6" nillable="true" ma:displayName="Owner" ma:indexed="true" ma:SearchPeopleOnly="false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Groups" ma:index="7" nillable="true" ma:displayName="Inform Groups" ma:SearchPeopleOnly="false" ma:internalName="Inform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cessTaxHTField0" ma:index="18" nillable="true" ma:taxonomy="true" ma:internalName="ProcessTaxHTField0" ma:taxonomyFieldName="Process" ma:displayName="Process" ma:fieldId="{520b3b68-dba7-41fd-80c8-c86c329d87f3}" ma:sspId="990b9b66-498b-48aa-b1b4-4afd386282e6" ma:termSetId="d10bd7aa-6f51-4d54-9290-1f20da5b51d0" ma:anchorId="c8489619-b868-4936-b087-c95335233778" ma:open="false" ma:isKeyword="false">
      <xsd:complexType>
        <xsd:sequence>
          <xsd:element ref="pc:Terms" minOccurs="0" maxOccurs="1"/>
        </xsd:sequence>
      </xsd:complexType>
    </xsd:element>
    <xsd:element name="hd5a523da6e54a298b8bcb213543c73d" ma:index="20" ma:taxonomy="true" ma:internalName="hd5a523da6e54a298b8bcb213543c73d" ma:taxonomyFieldName="GeographicalLocation" ma:displayName="Location" ma:default="" ma:fieldId="{1d5a523d-a6e5-4a29-8b8b-cb213543c73d}" ma:sspId="990b9b66-498b-48aa-b1b4-4afd386282e6" ma:termSetId="b021f113-b091-486b-b04c-28a0ae5e2f7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intedCopyLocationNew_Hidden" ma:index="22" nillable="true" ma:taxonomy="true" ma:internalName="PrintedCopyLocationNew_Hidden" ma:taxonomyFieldName="PrintedCopyLocationNew" ma:displayName="Printed Copy Location" ma:fieldId="{b9880661-3b50-43de-a2b6-bf92141ab012}" ma:taxonomyMulti="true" ma:sspId="990b9b66-498b-48aa-b1b4-4afd386282e6" ma:termSetId="9d04454e-cf9c-44ba-bca0-56f00b46aa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perationalDocumentType_Hidden" ma:index="24" ma:taxonomy="true" ma:internalName="OperationalDocumentType_Hidden" ma:taxonomyFieldName="OperationalDocumentType" ma:displayName="Document Type" ma:default="" ma:fieldId="{b9880661-3b50-43de-a2b6-bf92141ab014}" ma:sspId="990b9b66-498b-48aa-b1b4-4afd386282e6" ma:termSetId="26153f3f-3904-4fec-8b7b-e824bf279a43" ma:anchorId="878bb31b-cdc0-4d7f-ace2-fe875dbebfea" ma:open="false" ma:isKeyword="false">
      <xsd:complexType>
        <xsd:sequence>
          <xsd:element ref="pc:Terms" minOccurs="0" maxOccurs="1"/>
        </xsd:sequence>
      </xsd:complexType>
    </xsd:element>
    <xsd:element name="SPDocumentVersion" ma:index="26" nillable="true" ma:displayName="SP Document Version" ma:internalName="SPDocumentVersion" ma:readOnly="true">
      <xsd:simpleType>
        <xsd:restriction base="dms:Text"/>
      </xsd:simpleType>
    </xsd:element>
    <xsd:element name="SPCreatedBy" ma:index="27" nillable="true" ma:displayName="SP Created By" ma:internalName="SPCreatedBy" ma:readOnly="true">
      <xsd:simpleType>
        <xsd:restriction base="dms:Text"/>
      </xsd:simpleType>
    </xsd:element>
    <xsd:element name="SPLastModified" ma:index="28" nillable="true" ma:displayName="SP Modified" ma:internalName="SPLastModified" ma:readOnly="true">
      <xsd:simpleType>
        <xsd:restriction base="dms:Text"/>
      </xsd:simpleType>
    </xsd:element>
    <xsd:element name="SPLastModifiedBy" ma:index="29" nillable="true" ma:displayName="SP Modified By" ma:internalName="SPLastModifiedBy" ma:readOnly="true">
      <xsd:simpleType>
        <xsd:restriction base="dms:Text"/>
      </xsd:simpleType>
    </xsd:element>
    <xsd:element name="SPReviewers" ma:index="30" nillable="true" ma:displayName="SP Reviewers" ma:internalName="SPReviewers" ma:readOnly="true">
      <xsd:simpleType>
        <xsd:restriction base="dms:Text"/>
      </xsd:simpleType>
    </xsd:element>
    <xsd:element name="SPReviewed" ma:index="31" nillable="true" ma:displayName="SP Reviewed" ma:internalName="SPReviewed" ma:readOnly="true">
      <xsd:simpleType>
        <xsd:restriction base="dms:Text"/>
      </xsd:simpleType>
    </xsd:element>
    <xsd:element name="SPApprover" ma:index="32" nillable="true" ma:displayName="SP Approver" ma:internalName="SPApprover" ma:readOnly="true">
      <xsd:simpleType>
        <xsd:restriction base="dms:Text"/>
      </xsd:simpleType>
    </xsd:element>
    <xsd:element name="SPApproved" ma:index="33" nillable="true" ma:displayName="SP Approved" ma:internalName="SPApproved" ma:readOnly="true">
      <xsd:simpleType>
        <xsd:restriction base="dms:Text"/>
      </xsd:simpleType>
    </xsd:element>
    <xsd:element name="SPInformGroups" ma:index="34" nillable="true" ma:displayName="SP Inform Groups" ma:internalName="SPInformGroups" ma:readOnly="true">
      <xsd:simpleType>
        <xsd:restriction base="dms:Text"/>
      </xsd:simpleType>
    </xsd:element>
    <xsd:element name="SPCreated" ma:index="35" nillable="true" ma:displayName="SP Created" ma:internalName="SPCreated" ma:readOnly="true">
      <xsd:simpleType>
        <xsd:restriction base="dms:Text"/>
      </xsd:simpleType>
    </xsd:element>
    <xsd:element name="FideltronikExpirationDate" ma:index="38" nillable="true" ma:displayName="Expiration date (custom)" ma:format="DateOnly" ma:internalName="FideltronikExpirationDate" ma:readOnly="true">
      <xsd:simpleType>
        <xsd:restriction base="dms:DateTime"/>
      </xsd:simpleType>
    </xsd:element>
    <xsd:element name="_vti_ItemDeclaredRecord" ma:index="4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12538-60e2-4128-8466-5a2f513fd584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36" nillable="true" ma:displayName="Taxonomy Catch All Column" ma:hidden="true" ma:list="{b6671459-9819-4b10-96f4-b44ebba78c04}" ma:internalName="TaxCatchAll" ma:showField="CatchAllData" ma:web="26f12538-60e2-4128-8466-5a2f513fd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b6671459-9819-4b10-96f4-b44ebba78c04}" ma:internalName="TaxCatchAllLabel" ma:readOnly="true" ma:showField="CatchAllDataLabel" ma:web="26f12538-60e2-4128-8466-5a2f513fd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ccc0ecd1c3a40a8807a85bd36667baf" ma:index="47" ma:taxonomy="true" ma:internalName="hccc0ecd1c3a40a8807a85bd36667baf" ma:taxonomyFieldName="FT_x0020_Company" ma:displayName="Company" ma:default="" ma:fieldId="{1ccc0ecd-1c3a-40a8-807a-85bd36667baf}" ma:taxonomyMulti="true" ma:sspId="990b9b66-498b-48aa-b1b4-4afd386282e6" ma:termSetId="80c848c2-45bc-47ef-9499-5d9a45eb26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4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d99ed6d04b40b18381c69ac210a021" ma:index="49" ma:taxonomy="true" ma:internalName="b8d99ed6d04b40b18381c69ac210a021" ma:taxonomyFieldName="Scope" ma:displayName="Scope" ma:default="" ma:fieldId="{b8d99ed6-d04b-40b1-8381-c69ac210a021}" ma:taxonomyMulti="true" ma:sspId="990b9b66-498b-48aa-b1b4-4afd386282e6" ma:termSetId="77630dd6-94c7-4a3a-8de2-14120c4f6d7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edc24-9e2a-4272-88a1-1ef9e3a92a06" elementFormDefault="qualified">
    <xsd:import namespace="http://schemas.microsoft.com/office/2006/documentManagement/types"/>
    <xsd:import namespace="http://schemas.microsoft.com/office/infopath/2007/PartnerControls"/>
    <xsd:element name="Fideltronik_x0020_DMS_x0020_Approval" ma:index="39" nillable="true" ma:displayName="Fideltronik DMS Approval" ma:hidden="true" ma:internalName="Fideltronik_x0020_DMS_x0020_Approva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deltronik_x0020_DMS_x0020_Inform_x0020_Employee" ma:index="40" nillable="true" ma:displayName="Fideltronik DMS Inform Employee" ma:hidden="true" ma:internalName="Fideltronik_x0020_DMS_x0020_Inform_x0020_Employe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deltronik_x0020_DMS_x0020_Invalidate" ma:index="41" nillable="true" ma:displayName="Fideltronik DMS Invalidate" ma:hidden="true" ma:internalName="Fideltronik_x0020_DMS_x0020_Invalida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deltronik_x0020_DMS_x0020_Retention" ma:index="42" nillable="true" ma:displayName="Fideltronik DMS Retention" ma:hidden="true" ma:internalName="Fideltronik_x0020_DMS_x0020_Reten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deltronik_x0020_DMS_x0020_Review" ma:index="43" nillable="true" ma:displayName="Fideltronik DMS Review" ma:hidden="true" ma:internalName="Fideltronik_x0020_DMS_x0020_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4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77f1c5-3cd9-4eae-a784-06992b5ac07c" elementFormDefault="qualified">
    <xsd:import namespace="http://schemas.microsoft.com/office/2006/documentManagement/types"/>
    <xsd:import namespace="http://schemas.microsoft.com/office/infopath/2007/PartnerControls"/>
    <xsd:element name="LifecycleStatus" ma:index="50" nillable="true" ma:displayName="Lifecycle Status" ma:default="Draft" ma:internalName="LifecycleStatus" ma:readOnly="true">
      <xsd:simpleType>
        <xsd:restriction base="dms:Choice">
          <xsd:enumeration value="Draft"/>
          <xsd:enumeration value="Preliminary"/>
          <xsd:enumeration value="Reviewed"/>
          <xsd:enumeration value="Approved"/>
          <xsd:enumeration value="Invalid"/>
          <xsd:enumeration value="Terminated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f12538-60e2-4128-8466-5a2f513fd584">
      <Value>237</Value>
      <Value>457</Value>
      <Value>248</Value>
      <Value>513</Value>
      <Value>258</Value>
      <Value>512</Value>
      <Value>511</Value>
      <Value>510</Value>
    </TaxCatchAll>
    <_dlc_DocId xmlns="26f12538-60e2-4128-8466-5a2f513fd584">FDMS-23-2132</_dlc_DocId>
    <_dlc_DocIdUrl xmlns="26f12538-60e2-4128-8466-5a2f513fd584">
      <Url>https://intranet/dms/_layouts/15/DocIdRedir.aspx?ID=FDMS-23-2132</Url>
      <Description>FDMS-23-2132</Description>
    </_dlc_DocIdUrl>
    <Approvers xmlns="http://schemas.microsoft.com/sharepoint/v3">
      <UserInfo>
        <DisplayName>Sebastian Lach</DisplayName>
        <AccountId>2196</AccountId>
        <AccountType/>
      </UserInfo>
    </Approvers>
    <Approval_x0020_Date xmlns="http://schemas.microsoft.com/sharepoint/v3">2017-02-07T08:03:27+00:00</Approval_x0020_Date>
    <Reviewed xmlns="http://schemas.microsoft.com/sharepoint/v3">2017-02-07T07:59:05+00:00</Reviewed>
    <SPReviewed xmlns="http://schemas.microsoft.com/sharepoint/v3">07 feb 2017 08:59</SPReviewed>
    <SPLastModifiedBy xmlns="http://schemas.microsoft.com/sharepoint/v3">Sebastian Lach</SPLastModifiedBy>
    <SPDocumentVersion xmlns="http://schemas.microsoft.com/sharepoint/v3">5.0</SPDocumentVersion>
    <SPApproved xmlns="http://schemas.microsoft.com/sharepoint/v3">07 feb 2017 09:03</SPApproved>
    <SPCreated xmlns="http://schemas.microsoft.com/sharepoint/v3">5/25/2015</SPCreated>
    <SPLastModified xmlns="http://schemas.microsoft.com/sharepoint/v3">2/7/2017</SPLastModified>
    <SPInformGroups xmlns="http://schemas.microsoft.com/sharepoint/v3" xsi:nil="true"/>
    <SPCreatedBy xmlns="http://schemas.microsoft.com/sharepoint/v3">Agnieszka Pawlus-Szczotka</SPCreatedBy>
    <SPReviewers xmlns="http://schemas.microsoft.com/sharepoint/v3">Sebastian Lach; </SPReviewers>
    <SPApprover xmlns="http://schemas.microsoft.com/sharepoint/v3">Sebastian Lach; </SPApprover>
    <ProcessTaxHTField0 xmlns="http://schemas.microsoft.com/sharepoint/v3">
      <Terms xmlns="http://schemas.microsoft.com/office/infopath/2007/PartnerControls">
        <TermInfo xmlns="http://schemas.microsoft.com/office/infopath/2007/PartnerControls">
          <TermName>Sourcing</TermName>
          <TermId>8316957e-f502-40da-a197-3c03f826afdf</TermId>
        </TermInfo>
      </Terms>
    </ProcessTaxHTField0>
    <hd5a523da6e54a298b8bcb213543c73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Group Poland</TermName>
          <TermId xmlns="http://schemas.microsoft.com/office/infopath/2007/PartnerControls">0ca94625-d4df-4e8f-839d-0a34cb56d52a</TermId>
        </TermInfo>
      </Terms>
    </hd5a523da6e54a298b8bcb213543c73d>
    <Owner xmlns="http://schemas.microsoft.com/sharepoint/v3">
      <UserInfo>
        <DisplayName/>
        <AccountId xsi:nil="true"/>
        <AccountType/>
      </UserInfo>
    </Owner>
    <InformGroups xmlns="http://schemas.microsoft.com/sharepoint/v3">
      <UserInfo>
        <DisplayName/>
        <AccountId xsi:nil="true"/>
        <AccountType/>
      </UserInfo>
    </InformGroups>
    <Reviewers xmlns="http://schemas.microsoft.com/sharepoint/v3">
      <UserInfo>
        <DisplayName>i:0#.w|fideltronik\seblac</DisplayName>
        <AccountId>2196</AccountId>
        <AccountType/>
      </UserInfo>
    </Reviewers>
    <LifecycleStatus xmlns="3177f1c5-3cd9-4eae-a784-06992b5ac07c">Approved</LifecycleStatus>
    <PrintedCopyLocationNew_Hidden xmlns="http://schemas.microsoft.com/sharepoint/v3">
      <Terms xmlns="http://schemas.microsoft.com/office/infopath/2007/PartnerControls"/>
    </PrintedCopyLocationNew_Hidden>
    <OperationalDocumentType_Hidden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</TermName>
          <TermId xmlns="http://schemas.microsoft.com/office/infopath/2007/PartnerControls">c118ca22-78bd-4161-a7b3-aa75b06242cc</TermId>
        </TermInfo>
      </Terms>
    </OperationalDocumentType_Hidden>
    <hccc0ecd1c3a40a8807a85bd36667baf xmlns="26f12538-60e2-4128-8466-5a2f513fd584">
      <Terms xmlns="http://schemas.microsoft.com/office/infopath/2007/PartnerControls">
        <TermInfo xmlns="http://schemas.microsoft.com/office/infopath/2007/PartnerControls">
          <TermName>Fideltronik Poland</TermName>
          <TermId>6d884b60-b1a0-42fa-864b-25c6a290fd88</TermId>
        </TermInfo>
        <TermInfo xmlns="http://schemas.microsoft.com/office/infopath/2007/PartnerControls">
          <TermName>Fideltronik SA</TermName>
          <TermId>3a3f5ac8-9df3-4d38-9202-0605f9fa2130</TermId>
        </TermInfo>
        <TermInfo xmlns="http://schemas.microsoft.com/office/infopath/2007/PartnerControls">
          <TermName>Fideltronik Zbigniew Fidelus</TermName>
          <TermId>4114f154-b82a-409b-8830-b8f0ea35f302</TermId>
        </TermInfo>
        <TermInfo xmlns="http://schemas.microsoft.com/office/infopath/2007/PartnerControls">
          <TermName>Fitech</TermName>
          <TermId>00133428-0f48-4c36-8e75-fdb8bdfa1f1b</TermId>
        </TermInfo>
      </Terms>
    </hccc0ecd1c3a40a8807a85bd36667baf>
    <b8d99ed6d04b40b18381c69ac210a021 xmlns="26f12538-60e2-4128-8466-5a2f513fd584">
      <Terms xmlns="http://schemas.microsoft.com/office/infopath/2007/PartnerControls">
        <TermInfo xmlns="http://schemas.microsoft.com/office/infopath/2007/PartnerControls">
          <TermName>EMS</TermName>
          <TermId>8f6794d2-f607-486b-8bdf-167a660b4104</TermId>
        </TermInfo>
      </Terms>
    </b8d99ed6d04b40b18381c69ac210a021>
    <Fideltronik_x0020_DMS_x0020_Inform_x0020_Employee xmlns="6e5edc24-9e2a-4272-88a1-1ef9e3a92a06">
      <Url xsi:nil="true"/>
      <Description xsi:nil="true"/>
    </Fideltronik_x0020_DMS_x0020_Inform_x0020_Employee>
    <Fideltronik_x0020_DMS_x0020_Retention xmlns="6e5edc24-9e2a-4272-88a1-1ef9e3a92a06">
      <Url xsi:nil="true"/>
      <Description xsi:nil="true"/>
    </Fideltronik_x0020_DMS_x0020_Retention>
    <IconOverlay xmlns="http://schemas.microsoft.com/sharepoint/v4" xsi:nil="true"/>
    <Fideltronik_x0020_DMS_x0020_Review xmlns="6e5edc24-9e2a-4272-88a1-1ef9e3a92a06">
      <Url xsi:nil="true"/>
      <Description xsi:nil="true"/>
    </Fideltronik_x0020_DMS_x0020_Review>
    <Fideltronik_x0020_DMS_x0020_Approval xmlns="6e5edc24-9e2a-4272-88a1-1ef9e3a92a06">
      <Url xsi:nil="true"/>
      <Description xsi:nil="true"/>
    </Fideltronik_x0020_DMS_x0020_Approval>
    <Fideltronik_x0020_DMS_x0020_Invalidate xmlns="6e5edc24-9e2a-4272-88a1-1ef9e3a92a06">
      <Url xsi:nil="true"/>
      <Description xsi:nil="true"/>
    </Fideltronik_x0020_DMS_x0020_Invalidate>
    <_vti_ItemDeclaredRecord xmlns="http://schemas.microsoft.com/sharepoint/v3" xsi:nil="true"/>
    <_vti_ItemHoldRecordStatus xmlns="http://schemas.microsoft.com/sharepoint/v3">272</_vti_ItemHoldRecordStatus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F193CB6-ACD3-4979-9FCB-DD78C536C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f12538-60e2-4128-8466-5a2f513fd584"/>
    <ds:schemaRef ds:uri="6e5edc24-9e2a-4272-88a1-1ef9e3a92a06"/>
    <ds:schemaRef ds:uri="http://schemas.microsoft.com/sharepoint/v4"/>
    <ds:schemaRef ds:uri="3177f1c5-3cd9-4eae-a784-06992b5ac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60F3EA-3968-4584-9ABF-C2445FB3F6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F36D3-E5AD-45CD-BEF4-E80C052FA4B6}">
  <ds:schemaRefs>
    <ds:schemaRef ds:uri="3177f1c5-3cd9-4eae-a784-06992b5ac07c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e5edc24-9e2a-4272-88a1-1ef9e3a92a06"/>
    <ds:schemaRef ds:uri="http://purl.org/dc/elements/1.1/"/>
    <ds:schemaRef ds:uri="http://schemas.microsoft.com/office/2006/metadata/properties"/>
    <ds:schemaRef ds:uri="26f12538-60e2-4128-8466-5a2f513fd58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FB5B558-D2CF-4125-A31E-23EB063F8CF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Profil Dostawcy</vt:lpstr>
      <vt:lpstr>Std Lista Pytań 1</vt:lpstr>
      <vt:lpstr>Wynik Audytu 1</vt:lpstr>
      <vt:lpstr>Std Lista Pytań 2</vt:lpstr>
      <vt:lpstr>Wynik Audytu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dostawcy</dc:title>
  <dc:creator>Agnieszka Pawlus-Szczotka</dc:creator>
  <cp:lastModifiedBy>Wioleta Śmiech</cp:lastModifiedBy>
  <cp:lastPrinted>2014-02-24T08:28:57Z</cp:lastPrinted>
  <dcterms:created xsi:type="dcterms:W3CDTF">2011-06-21T08:08:47Z</dcterms:created>
  <dcterms:modified xsi:type="dcterms:W3CDTF">2026-06-17T14:55:57Z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0x0101002E915BC97A324998B1BDB2741AD8561E00A75BE3B141859B42B88F395287FE4014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_dlc_DocIdItemGuid">
    <vt:lpwstr>85bc0537-babe-4d98-8d86-de4c723550bb</vt:lpwstr>
  </property>
  <property fmtid="{D5CDD505-2E9C-101B-9397-08002B2CF9AE}" pid="6" name="Process">
    <vt:lpwstr>258;#Sourcing|8316957e-f502-40da-a197-3c03f826afdf</vt:lpwstr>
  </property>
  <property fmtid="{D5CDD505-2E9C-101B-9397-08002B2CF9AE}" pid="7" name="PP_GUID">
    <vt:lpwstr>66436c6d-5a10-41ff-9637-ce5ffa9fe985</vt:lpwstr>
  </property>
  <property fmtid="{D5CDD505-2E9C-101B-9397-08002B2CF9AE}" pid="8" name="GeographicalLocation">
    <vt:lpwstr>237;#Group Poland|0ca94625-d4df-4e8f-839d-0a34cb56d52a</vt:lpwstr>
  </property>
  <property fmtid="{D5CDD505-2E9C-101B-9397-08002B2CF9AE}" pid="9" name="PrintedCopyLocationNew">
    <vt:lpwstr/>
  </property>
  <property fmtid="{D5CDD505-2E9C-101B-9397-08002B2CF9AE}" pid="10" name="OperationalDocumentType">
    <vt:lpwstr>248;#Form|c118ca22-78bd-4161-a7b3-aa75b06242cc</vt:lpwstr>
  </property>
  <property fmtid="{D5CDD505-2E9C-101B-9397-08002B2CF9AE}" pid="11" name="FT_x0020_Company">
    <vt:lpwstr>510;#Fideltronik Poland|6d884b60-b1a0-42fa-864b-25c6a290fd88;#511;#Fideltronik SA|3a3f5ac8-9df3-4d38-9202-0605f9fa2130;#512;#Fideltronik Zbigniew Fidelus|4114f154-b82a-409b-8830-b8f0ea35f302;#513;#Fitech|00133428-0f48-4c36-8e75-fdb8bdfa1f1b</vt:lpwstr>
  </property>
  <property fmtid="{D5CDD505-2E9C-101B-9397-08002B2CF9AE}" pid="12" name="Scope">
    <vt:lpwstr>457;#EMS|8f6794d2-f607-486b-8bdf-167a660b4104</vt:lpwstr>
  </property>
  <property fmtid="{D5CDD505-2E9C-101B-9397-08002B2CF9AE}" pid="13" name="FT Company">
    <vt:lpwstr>510;#Fideltronik Poland|6d884b60-b1a0-42fa-864b-25c6a290fd88;#511;#Fideltronik SA|3a3f5ac8-9df3-4d38-9202-0605f9fa2130;#512;#Fideltronik Zbigniew Fidelus|4114f154-b82a-409b-8830-b8f0ea35f302;#513;#Fitech|00133428-0f48-4c36-8e75-fdb8bdfa1f1b</vt:lpwstr>
  </property>
</Properties>
</file>